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860" windowHeight="9120" activeTab="0"/>
  </bookViews>
  <sheets>
    <sheet name="List1" sheetId="1" r:id="rId1"/>
  </sheets>
  <definedNames>
    <definedName name="_Hlk495306651" localSheetId="0">'List1'!$B$7</definedName>
    <definedName name="_Hlk495306669" localSheetId="0">'List1'!$B$42</definedName>
    <definedName name="_Hlk495306683" localSheetId="0">'List1'!$B$55</definedName>
    <definedName name="_Hlk495306692" localSheetId="0">'List1'!$B$61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<sst xmlns="http://schemas.openxmlformats.org/spreadsheetml/2006/main" count="118" uniqueCount="77">
  <si>
    <t>POLOŽKA</t>
  </si>
  <si>
    <t>jednotka</t>
  </si>
  <si>
    <t>počet jednotek</t>
  </si>
  <si>
    <t>cena za jednotku</t>
  </si>
  <si>
    <t>náklady bez DPH</t>
  </si>
  <si>
    <t>DPH (21%)</t>
  </si>
  <si>
    <t>náklady s DPH</t>
  </si>
  <si>
    <t>(Kč)</t>
  </si>
  <si>
    <t>Etapa A - Aktualizace a zpracování map povodňového nebezpečí a povodňových rizik</t>
  </si>
  <si>
    <t>POSOUZENÍ ZMĚN VSTUPNÍCH DAT PRO OsVPR Z 1. PLÁNOVACÍ CYKLU</t>
  </si>
  <si>
    <t>km</t>
  </si>
  <si>
    <t>AKTUALIZACE VSTUPNÍCH DAT - OsVPR z 1. plánovacího cyklu</t>
  </si>
  <si>
    <t>ověření hydrologických dat Q5 až Q500</t>
  </si>
  <si>
    <t>profil</t>
  </si>
  <si>
    <t>zaměření profilů a objektů</t>
  </si>
  <si>
    <t>aktualizace DMT toku a inundací</t>
  </si>
  <si>
    <t>POŘÍZENÍ VSTUPNÍCH DAT - OsVPR nově vymezené</t>
  </si>
  <si>
    <t>sestavení DMT toku a inundací</t>
  </si>
  <si>
    <t>PŘÍPRAVNÉ PRÁCE  - OsVPR z 1. plánovacího cyklu</t>
  </si>
  <si>
    <t>aktualizace údajů ÚP</t>
  </si>
  <si>
    <t>pochůzky, foto dokumentace</t>
  </si>
  <si>
    <t>PŘÍPRAVNÉ PRÁCE - aktualizace CELKEM</t>
  </si>
  <si>
    <t>PŘÍPRAVNÉ PRÁCE - OsVPR nově vymezené</t>
  </si>
  <si>
    <t>získání a zpracování ÚP</t>
  </si>
  <si>
    <t>PŘÍPRAVNÉ PRÁCE - nové CELKEM</t>
  </si>
  <si>
    <t xml:space="preserve">AKTUALIZACE HYDRAULICKÝCH MODELŮ </t>
  </si>
  <si>
    <t>Aktualizace 1D model</t>
  </si>
  <si>
    <t>Aktualizace 2D model</t>
  </si>
  <si>
    <t>Posouzení hydraulických modelů</t>
  </si>
  <si>
    <t>HYDRAULICKÉ MODELY - aktualizace CELKEM</t>
  </si>
  <si>
    <t>ZPRACOVÁNÍ HYDRAULICKÝCH MODELŮ</t>
  </si>
  <si>
    <t>Sestavení a kalibrace 1D model</t>
  </si>
  <si>
    <t>Sestavení a kalibrace 2D model</t>
  </si>
  <si>
    <t>HYDRAULICKÉ MODELY - nové CELKEM</t>
  </si>
  <si>
    <t>RIZIKOVÁ ANALÝZA</t>
  </si>
  <si>
    <t>zpracování map povodňového nebezpečí</t>
  </si>
  <si>
    <t>stanovení povodňového ohrožení</t>
  </si>
  <si>
    <t>zpracování map povodňových rizik</t>
  </si>
  <si>
    <t>ZPRACOVÁNÍ RIZIKOVÉ ANALÝZY CELKEM</t>
  </si>
  <si>
    <t>DOKONČOVACÍ PRÁCE</t>
  </si>
  <si>
    <t>kompletace, předání do centrálního skladu</t>
  </si>
  <si>
    <t>ks</t>
  </si>
  <si>
    <t>DOKONČOVACÍ PRÁCE CELKEM</t>
  </si>
  <si>
    <t>ETAPA A celkem</t>
  </si>
  <si>
    <t>Etapa B - Návrhy efektivních protipovodňových opatření</t>
  </si>
  <si>
    <t xml:space="preserve">Analýza podkladů s ohledem na očekávané cíle </t>
  </si>
  <si>
    <t>(počet ohrožených obyvatel do 500 včetně)</t>
  </si>
  <si>
    <t>obec</t>
  </si>
  <si>
    <t>(počet ohrožených obyvatel nad 500)</t>
  </si>
  <si>
    <t>Návrhy konkrétních opatření (a jejich variant) a stanovení maximálních efektivních nákladů PPO</t>
  </si>
  <si>
    <t>Projednání upraveného návrhu opatření s dotčenými obcemi a nositeli opatření</t>
  </si>
  <si>
    <t xml:space="preserve">Posouzení vzájemného vlivu jednotlivých opatření po hydrologických celcích </t>
  </si>
  <si>
    <t>opatření</t>
  </si>
  <si>
    <t>Úprava návrhů opatření na základě projednání se zástupci dotčených obcí a nositeli opatření (výsledný návrh opatření)</t>
  </si>
  <si>
    <t xml:space="preserve">NÁVRHY KONKRÉTNÍCH OPATŘENÍ CELKEM </t>
  </si>
  <si>
    <t>Návrhy obecných opatření</t>
  </si>
  <si>
    <t>ETAPA B celkem</t>
  </si>
  <si>
    <t>NÁVRH DOsVPR K PŘIPOMÍNKÁM</t>
  </si>
  <si>
    <t>Technická zpráva pro celé dílčí povodí + mapy</t>
  </si>
  <si>
    <t>Technická zpráva pro agregované OsVPR + mapy</t>
  </si>
  <si>
    <t>NÁVRH DOsVPR K PŘIPOMÍNKÁM CELKEM</t>
  </si>
  <si>
    <t>VYPOŘÁDÁNÍ PŘIPOMÍNEK + FINÁLNÍ VERZE DOsVPR</t>
  </si>
  <si>
    <t>dílčí povodí</t>
  </si>
  <si>
    <t>ETAPA C celkem</t>
  </si>
  <si>
    <t>Etapa D  - Příprava podkladů pro PpZPR</t>
  </si>
  <si>
    <t>Agregace dat jako podkladu pro PpZPR a spolupráce se zpracovatelem aktualizace PpZPR </t>
  </si>
  <si>
    <t>ETAPA D celkem</t>
  </si>
  <si>
    <t>CELKEM</t>
  </si>
  <si>
    <t>Etapa A.1 - pořízení vstupních dat</t>
  </si>
  <si>
    <t>Etapa A.2 - Zpracování map povodňového nebezpečí, ohrožení a  rizik</t>
  </si>
  <si>
    <t>AKTUALIZACE VSTUPNÍCH DAT -  CELKEM</t>
  </si>
  <si>
    <t>POŘÍZENÍ VSTUPNÍCH DAT  - CELKEM</t>
  </si>
  <si>
    <t>ETAPA A.2 celkem</t>
  </si>
  <si>
    <t>ETAPA A.1 celkem</t>
  </si>
  <si>
    <r>
      <t>hydrologie Q</t>
    </r>
    <r>
      <rPr>
        <vertAlign val="subscript"/>
        <sz val="9"/>
        <rFont val="Candara"/>
        <family val="2"/>
      </rPr>
      <t>5</t>
    </r>
    <r>
      <rPr>
        <sz val="9"/>
        <rFont val="Candara"/>
        <family val="2"/>
      </rPr>
      <t>, Q</t>
    </r>
    <r>
      <rPr>
        <vertAlign val="subscript"/>
        <sz val="9"/>
        <rFont val="Candara"/>
        <family val="2"/>
      </rPr>
      <t>20</t>
    </r>
    <r>
      <rPr>
        <sz val="9"/>
        <rFont val="Candara"/>
        <family val="2"/>
      </rPr>
      <t>, Q</t>
    </r>
    <r>
      <rPr>
        <vertAlign val="subscript"/>
        <sz val="9"/>
        <rFont val="Candara"/>
        <family val="2"/>
      </rPr>
      <t xml:space="preserve">100, Q500 </t>
    </r>
    <r>
      <rPr>
        <sz val="9"/>
        <rFont val="Candara"/>
        <family val="2"/>
      </rPr>
      <t>- N-leté průtoky</t>
    </r>
  </si>
  <si>
    <r>
      <t>Etapa C  - Zpracová</t>
    </r>
    <r>
      <rPr>
        <sz val="11"/>
        <rFont val="Candara"/>
        <family val="2"/>
      </rPr>
      <t>ní</t>
    </r>
    <r>
      <rPr>
        <b/>
        <sz val="9"/>
        <rFont val="Candara"/>
        <family val="2"/>
      </rPr>
      <t xml:space="preserve"> Dokumentací oblastí s významným povodňovým rizikem</t>
    </r>
  </si>
  <si>
    <t>Příloha č.5 - Kalkulace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</si>
</sst>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"/>
    <numFmt numFmtId="166" formatCode="0.0"/>
    <numFmt numFmtId="167" formatCode="#\ 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ndara"/>
      <family val="2"/>
    </font>
    <font>
      <sz val="9"/>
      <name val="Candara"/>
      <family val="2"/>
    </font>
    <font>
      <vertAlign val="subscript"/>
      <sz val="9"/>
      <name val="Candara"/>
      <family val="2"/>
    </font>
    <font>
      <sz val="8"/>
      <name val="Arial"/>
      <family val="2"/>
    </font>
    <font>
      <sz val="11"/>
      <name val="Candar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ndara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164" fontId="4" fillId="3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horizontal="right" vertical="center"/>
    </xf>
    <xf numFmtId="164" fontId="4" fillId="7" borderId="1" xfId="0" applyNumberFormat="1" applyFont="1" applyFill="1" applyBorder="1" applyAlignment="1">
      <alignment horizontal="right" vertical="center"/>
    </xf>
    <xf numFmtId="164" fontId="4" fillId="8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166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left" vertical="center"/>
    </xf>
    <xf numFmtId="0" fontId="11" fillId="8" borderId="6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6"/>
  <sheetViews>
    <sheetView tabSelected="1" zoomScale="90" zoomScaleNormal="90" workbookViewId="0" topLeftCell="A34">
      <selection activeCell="F62" sqref="F62"/>
    </sheetView>
  </sheetViews>
  <sheetFormatPr defaultColWidth="9.140625" defaultRowHeight="15"/>
  <cols>
    <col min="2" max="2" width="26.57421875" style="17" customWidth="1"/>
    <col min="3" max="3" width="46.421875" style="17" customWidth="1"/>
    <col min="4" max="4" width="13.28125" style="17" customWidth="1"/>
    <col min="5" max="6" width="8.8515625" style="17" customWidth="1"/>
    <col min="7" max="7" width="10.00390625" style="17" customWidth="1"/>
    <col min="8" max="8" width="8.8515625" style="17" customWidth="1"/>
    <col min="9" max="9" width="14.7109375" style="17" customWidth="1"/>
    <col min="11" max="11" width="9.8515625" style="0" bestFit="1" customWidth="1"/>
  </cols>
  <sheetData>
    <row r="2" ht="15">
      <c r="B2" s="25" t="s">
        <v>76</v>
      </c>
    </row>
    <row r="3" ht="15" thickBot="1"/>
    <row r="4" spans="2:10" ht="15">
      <c r="B4" s="38" t="s">
        <v>0</v>
      </c>
      <c r="C4" s="39"/>
      <c r="D4" s="44" t="s">
        <v>1</v>
      </c>
      <c r="E4" s="28" t="s">
        <v>2</v>
      </c>
      <c r="F4" s="48" t="s">
        <v>3</v>
      </c>
      <c r="G4" s="28" t="s">
        <v>4</v>
      </c>
      <c r="H4" s="28" t="s">
        <v>5</v>
      </c>
      <c r="I4" s="28" t="s">
        <v>6</v>
      </c>
      <c r="J4" s="1"/>
    </row>
    <row r="5" spans="2:11" ht="15" thickBot="1">
      <c r="B5" s="40"/>
      <c r="C5" s="41"/>
      <c r="D5" s="45"/>
      <c r="E5" s="47"/>
      <c r="F5" s="49"/>
      <c r="G5" s="29"/>
      <c r="H5" s="29"/>
      <c r="I5" s="29"/>
      <c r="J5" s="1"/>
      <c r="K5" s="3"/>
    </row>
    <row r="6" spans="2:10" ht="15" thickBot="1">
      <c r="B6" s="42"/>
      <c r="C6" s="43"/>
      <c r="D6" s="46"/>
      <c r="E6" s="29"/>
      <c r="F6" s="5" t="s">
        <v>7</v>
      </c>
      <c r="G6" s="6" t="s">
        <v>7</v>
      </c>
      <c r="H6" s="6" t="s">
        <v>7</v>
      </c>
      <c r="I6" s="6" t="s">
        <v>7</v>
      </c>
      <c r="J6" s="1"/>
    </row>
    <row r="7" spans="2:10" ht="15" thickBot="1">
      <c r="B7" s="30" t="s">
        <v>8</v>
      </c>
      <c r="C7" s="31"/>
      <c r="D7" s="31"/>
      <c r="E7" s="31"/>
      <c r="F7" s="31"/>
      <c r="G7" s="31"/>
      <c r="H7" s="31"/>
      <c r="I7" s="32"/>
      <c r="J7" s="1"/>
    </row>
    <row r="8" spans="2:10" ht="15" thickBot="1">
      <c r="B8" s="30" t="s">
        <v>68</v>
      </c>
      <c r="C8" s="31"/>
      <c r="D8" s="31"/>
      <c r="E8" s="31"/>
      <c r="F8" s="31"/>
      <c r="G8" s="31"/>
      <c r="H8" s="31"/>
      <c r="I8" s="32"/>
      <c r="J8" s="1"/>
    </row>
    <row r="9" spans="2:10" ht="15" thickBot="1">
      <c r="B9" s="33" t="s">
        <v>9</v>
      </c>
      <c r="C9" s="34"/>
      <c r="D9" s="7" t="s">
        <v>10</v>
      </c>
      <c r="E9" s="82">
        <v>1009.5</v>
      </c>
      <c r="F9" s="24">
        <v>0</v>
      </c>
      <c r="G9" s="19">
        <f aca="true" t="shared" si="0" ref="G9:G11">E9*F9</f>
        <v>0</v>
      </c>
      <c r="H9" s="19">
        <f>G9*0.21</f>
        <v>0</v>
      </c>
      <c r="I9" s="19">
        <f>G9+H9</f>
        <v>0</v>
      </c>
      <c r="J9" s="1"/>
    </row>
    <row r="10" spans="2:10" ht="15" customHeight="1" thickBot="1">
      <c r="B10" s="28" t="s">
        <v>11</v>
      </c>
      <c r="C10" s="9" t="s">
        <v>12</v>
      </c>
      <c r="D10" s="7" t="s">
        <v>13</v>
      </c>
      <c r="E10" s="27">
        <v>145</v>
      </c>
      <c r="F10" s="24">
        <v>0</v>
      </c>
      <c r="G10" s="19">
        <f t="shared" si="0"/>
        <v>0</v>
      </c>
      <c r="H10" s="19"/>
      <c r="I10" s="19">
        <f>G10+H10</f>
        <v>0</v>
      </c>
      <c r="J10" s="1"/>
    </row>
    <row r="11" spans="2:10" ht="15" thickBot="1">
      <c r="B11" s="47"/>
      <c r="C11" s="10" t="s">
        <v>14</v>
      </c>
      <c r="D11" s="7" t="s">
        <v>10</v>
      </c>
      <c r="E11" s="26">
        <v>152</v>
      </c>
      <c r="F11" s="24">
        <v>0</v>
      </c>
      <c r="G11" s="19">
        <f t="shared" si="0"/>
        <v>0</v>
      </c>
      <c r="H11" s="19">
        <f>G11*0.21</f>
        <v>0</v>
      </c>
      <c r="I11" s="19">
        <f>G11+H11</f>
        <v>0</v>
      </c>
      <c r="J11" s="1"/>
    </row>
    <row r="12" spans="2:10" ht="15" thickBot="1">
      <c r="B12" s="29"/>
      <c r="C12" s="35" t="s">
        <v>70</v>
      </c>
      <c r="D12" s="36"/>
      <c r="E12" s="36"/>
      <c r="F12" s="37"/>
      <c r="G12" s="23">
        <f>SUM(G10:G11)</f>
        <v>0</v>
      </c>
      <c r="H12" s="23">
        <f aca="true" t="shared" si="1" ref="H12:I12">SUM(H10:H11)</f>
        <v>0</v>
      </c>
      <c r="I12" s="23">
        <f t="shared" si="1"/>
        <v>0</v>
      </c>
      <c r="J12" s="1"/>
    </row>
    <row r="13" spans="2:10" ht="15" thickBot="1">
      <c r="B13" s="28" t="s">
        <v>16</v>
      </c>
      <c r="C13" s="10" t="s">
        <v>74</v>
      </c>
      <c r="D13" s="7" t="s">
        <v>13</v>
      </c>
      <c r="E13" s="27">
        <v>18</v>
      </c>
      <c r="F13" s="24">
        <v>0</v>
      </c>
      <c r="G13" s="19">
        <f>E13*F13</f>
        <v>0</v>
      </c>
      <c r="H13" s="19"/>
      <c r="I13" s="19">
        <f>G13+H13</f>
        <v>0</v>
      </c>
      <c r="J13" s="2"/>
    </row>
    <row r="14" spans="2:10" ht="15" thickBot="1">
      <c r="B14" s="47"/>
      <c r="C14" s="10" t="s">
        <v>14</v>
      </c>
      <c r="D14" s="7" t="s">
        <v>10</v>
      </c>
      <c r="E14" s="26">
        <v>25</v>
      </c>
      <c r="F14" s="24">
        <v>0</v>
      </c>
      <c r="G14" s="19">
        <f>E14*F14</f>
        <v>0</v>
      </c>
      <c r="H14" s="19">
        <f>G14*0.21</f>
        <v>0</v>
      </c>
      <c r="I14" s="19">
        <f>G14+H14</f>
        <v>0</v>
      </c>
      <c r="J14" s="1"/>
    </row>
    <row r="15" spans="2:10" ht="15" thickBot="1">
      <c r="B15" s="29"/>
      <c r="C15" s="35" t="s">
        <v>71</v>
      </c>
      <c r="D15" s="36"/>
      <c r="E15" s="36"/>
      <c r="F15" s="37"/>
      <c r="G15" s="23">
        <f>SUM(G13:G14)</f>
        <v>0</v>
      </c>
      <c r="H15" s="23">
        <f aca="true" t="shared" si="2" ref="H15:I15">SUM(H13:H14)</f>
        <v>0</v>
      </c>
      <c r="I15" s="23">
        <f t="shared" si="2"/>
        <v>0</v>
      </c>
      <c r="J15" s="1"/>
    </row>
    <row r="16" spans="2:10" ht="15" thickBot="1">
      <c r="B16" s="35" t="s">
        <v>73</v>
      </c>
      <c r="C16" s="36"/>
      <c r="D16" s="36"/>
      <c r="E16" s="36"/>
      <c r="F16" s="37"/>
      <c r="G16" s="23">
        <f>G15+G12+G9</f>
        <v>0</v>
      </c>
      <c r="H16" s="23">
        <f aca="true" t="shared" si="3" ref="H16:I16">H15+H12+H9</f>
        <v>0</v>
      </c>
      <c r="I16" s="23">
        <f t="shared" si="3"/>
        <v>0</v>
      </c>
      <c r="J16" s="1"/>
    </row>
    <row r="17" spans="2:10" ht="15" thickBot="1">
      <c r="B17" s="30" t="s">
        <v>69</v>
      </c>
      <c r="C17" s="31"/>
      <c r="D17" s="31"/>
      <c r="E17" s="31"/>
      <c r="F17" s="31"/>
      <c r="G17" s="31"/>
      <c r="H17" s="31"/>
      <c r="I17" s="32"/>
      <c r="J17" s="1"/>
    </row>
    <row r="18" spans="2:10" ht="15" thickBot="1">
      <c r="B18" s="50" t="s">
        <v>18</v>
      </c>
      <c r="C18" s="10" t="s">
        <v>19</v>
      </c>
      <c r="D18" s="7" t="s">
        <v>10</v>
      </c>
      <c r="E18" s="7">
        <v>889.9</v>
      </c>
      <c r="F18" s="24">
        <v>0</v>
      </c>
      <c r="G18" s="19">
        <f>E18*F18</f>
        <v>0</v>
      </c>
      <c r="H18" s="19">
        <f>G18*0.21</f>
        <v>0</v>
      </c>
      <c r="I18" s="19">
        <f>G18+H18</f>
        <v>0</v>
      </c>
      <c r="J18" s="1"/>
    </row>
    <row r="19" spans="2:10" ht="15" thickBot="1">
      <c r="B19" s="51"/>
      <c r="C19" s="10" t="s">
        <v>20</v>
      </c>
      <c r="D19" s="7" t="s">
        <v>10</v>
      </c>
      <c r="E19" s="26">
        <v>152</v>
      </c>
      <c r="F19" s="24">
        <v>0</v>
      </c>
      <c r="G19" s="19">
        <f>E19*F19</f>
        <v>0</v>
      </c>
      <c r="H19" s="19">
        <f>G19*0.21</f>
        <v>0</v>
      </c>
      <c r="I19" s="19">
        <f>G19+H19</f>
        <v>0</v>
      </c>
      <c r="J19" s="1"/>
    </row>
    <row r="20" spans="2:10" ht="15" thickBot="1">
      <c r="B20" s="52"/>
      <c r="C20" s="35" t="s">
        <v>21</v>
      </c>
      <c r="D20" s="36"/>
      <c r="E20" s="36"/>
      <c r="F20" s="37"/>
      <c r="G20" s="23">
        <f>SUM(G18:G19)</f>
        <v>0</v>
      </c>
      <c r="H20" s="23">
        <f>SUM(H18:H19)</f>
        <v>0</v>
      </c>
      <c r="I20" s="23">
        <f>SUM(I18:I19)</f>
        <v>0</v>
      </c>
      <c r="J20" s="1"/>
    </row>
    <row r="21" spans="2:10" ht="15" thickBot="1">
      <c r="B21" s="50" t="s">
        <v>22</v>
      </c>
      <c r="C21" s="10" t="s">
        <v>23</v>
      </c>
      <c r="D21" s="7" t="s">
        <v>10</v>
      </c>
      <c r="E21" s="26">
        <v>25</v>
      </c>
      <c r="F21" s="24">
        <v>0</v>
      </c>
      <c r="G21" s="19">
        <f>E21*F21</f>
        <v>0</v>
      </c>
      <c r="H21" s="19">
        <f>G21*0.21</f>
        <v>0</v>
      </c>
      <c r="I21" s="19">
        <f>G21+H21</f>
        <v>0</v>
      </c>
      <c r="J21" s="1"/>
    </row>
    <row r="22" spans="2:10" ht="15" thickBot="1">
      <c r="B22" s="51"/>
      <c r="C22" s="10" t="s">
        <v>20</v>
      </c>
      <c r="D22" s="7" t="s">
        <v>10</v>
      </c>
      <c r="E22" s="26">
        <v>25</v>
      </c>
      <c r="F22" s="24">
        <v>0</v>
      </c>
      <c r="G22" s="19">
        <f>E22*F22</f>
        <v>0</v>
      </c>
      <c r="H22" s="19">
        <f>G22*0.21</f>
        <v>0</v>
      </c>
      <c r="I22" s="19">
        <f>G22+H22</f>
        <v>0</v>
      </c>
      <c r="J22" s="1"/>
    </row>
    <row r="23" spans="2:10" ht="15" thickBot="1">
      <c r="B23" s="52"/>
      <c r="C23" s="35" t="s">
        <v>24</v>
      </c>
      <c r="D23" s="36"/>
      <c r="E23" s="36"/>
      <c r="F23" s="37"/>
      <c r="G23" s="23">
        <f>SUM(G21:G22)</f>
        <v>0</v>
      </c>
      <c r="H23" s="23">
        <f>SUM(H21:H22)</f>
        <v>0</v>
      </c>
      <c r="I23" s="23">
        <f>SUM(I21:I22)</f>
        <v>0</v>
      </c>
      <c r="J23" s="1"/>
    </row>
    <row r="24" spans="2:10" ht="15" customHeight="1" thickBot="1">
      <c r="B24" s="28" t="s">
        <v>25</v>
      </c>
      <c r="C24" s="10" t="s">
        <v>15</v>
      </c>
      <c r="D24" s="7" t="s">
        <v>10</v>
      </c>
      <c r="E24" s="7">
        <v>367.3</v>
      </c>
      <c r="F24" s="24">
        <v>0</v>
      </c>
      <c r="G24" s="19">
        <f>E24*F24</f>
        <v>0</v>
      </c>
      <c r="H24" s="19">
        <f>G24*0.21</f>
        <v>0</v>
      </c>
      <c r="I24" s="19">
        <f>G24+H24</f>
        <v>0</v>
      </c>
      <c r="J24" s="1"/>
    </row>
    <row r="25" spans="2:10" ht="15" customHeight="1" thickBot="1">
      <c r="B25" s="47"/>
      <c r="C25" s="10" t="s">
        <v>26</v>
      </c>
      <c r="D25" s="7" t="s">
        <v>10</v>
      </c>
      <c r="E25" s="26">
        <v>13</v>
      </c>
      <c r="F25" s="24">
        <v>0</v>
      </c>
      <c r="G25" s="19">
        <f>E25*F25</f>
        <v>0</v>
      </c>
      <c r="H25" s="19">
        <f>G25*0.21</f>
        <v>0</v>
      </c>
      <c r="I25" s="19">
        <f>G25+H25</f>
        <v>0</v>
      </c>
      <c r="J25" s="1"/>
    </row>
    <row r="26" spans="2:10" ht="15" thickBot="1">
      <c r="B26" s="47"/>
      <c r="C26" s="10" t="s">
        <v>27</v>
      </c>
      <c r="D26" s="7" t="s">
        <v>10</v>
      </c>
      <c r="E26" s="7">
        <v>130.1</v>
      </c>
      <c r="F26" s="24">
        <v>0</v>
      </c>
      <c r="G26" s="19">
        <f>E26*F26</f>
        <v>0</v>
      </c>
      <c r="H26" s="19">
        <f>G26*0.21</f>
        <v>0</v>
      </c>
      <c r="I26" s="19">
        <f>G26+H26</f>
        <v>0</v>
      </c>
      <c r="J26" s="1"/>
    </row>
    <row r="27" spans="2:10" ht="15" thickBot="1">
      <c r="B27" s="47"/>
      <c r="C27" s="10" t="s">
        <v>28</v>
      </c>
      <c r="D27" s="7" t="s">
        <v>10</v>
      </c>
      <c r="E27" s="7">
        <v>143.1</v>
      </c>
      <c r="F27" s="24">
        <v>0</v>
      </c>
      <c r="G27" s="19">
        <f>E27*F27</f>
        <v>0</v>
      </c>
      <c r="H27" s="19">
        <f>G27*0.21</f>
        <v>0</v>
      </c>
      <c r="I27" s="19">
        <f>G27+H27</f>
        <v>0</v>
      </c>
      <c r="J27" s="1"/>
    </row>
    <row r="28" spans="2:10" ht="15" thickBot="1">
      <c r="B28" s="29"/>
      <c r="C28" s="79" t="s">
        <v>29</v>
      </c>
      <c r="D28" s="80"/>
      <c r="E28" s="80"/>
      <c r="F28" s="81"/>
      <c r="G28" s="23">
        <f>SUM(G24:G27)</f>
        <v>0</v>
      </c>
      <c r="H28" s="23">
        <f aca="true" t="shared" si="4" ref="H28:I28">SUM(H24:H27)</f>
        <v>0</v>
      </c>
      <c r="I28" s="23">
        <f t="shared" si="4"/>
        <v>0</v>
      </c>
      <c r="J28" s="1"/>
    </row>
    <row r="29" spans="2:10" ht="15" customHeight="1" thickBot="1">
      <c r="B29" s="28" t="s">
        <v>30</v>
      </c>
      <c r="C29" s="10" t="s">
        <v>17</v>
      </c>
      <c r="D29" s="7" t="s">
        <v>10</v>
      </c>
      <c r="E29" s="26">
        <v>25</v>
      </c>
      <c r="F29" s="24">
        <v>0</v>
      </c>
      <c r="G29" s="19">
        <f>E29*F29</f>
        <v>0</v>
      </c>
      <c r="H29" s="19">
        <f>G29*0.21</f>
        <v>0</v>
      </c>
      <c r="I29" s="19">
        <f>G29+H29</f>
        <v>0</v>
      </c>
      <c r="J29" s="1"/>
    </row>
    <row r="30" spans="2:10" ht="15" customHeight="1" thickBot="1">
      <c r="B30" s="47"/>
      <c r="C30" s="10" t="s">
        <v>31</v>
      </c>
      <c r="D30" s="7" t="s">
        <v>10</v>
      </c>
      <c r="E30" s="7">
        <v>142.2</v>
      </c>
      <c r="F30" s="24">
        <v>0</v>
      </c>
      <c r="G30" s="19">
        <f>E30*F30</f>
        <v>0</v>
      </c>
      <c r="H30" s="19">
        <f>G30*0.21</f>
        <v>0</v>
      </c>
      <c r="I30" s="19">
        <f>G30+H30</f>
        <v>0</v>
      </c>
      <c r="J30" s="1"/>
    </row>
    <row r="31" spans="2:10" ht="15" thickBot="1">
      <c r="B31" s="47"/>
      <c r="C31" s="10" t="s">
        <v>32</v>
      </c>
      <c r="D31" s="7" t="s">
        <v>10</v>
      </c>
      <c r="E31" s="26">
        <v>120</v>
      </c>
      <c r="F31" s="24">
        <v>0</v>
      </c>
      <c r="G31" s="19">
        <f>E31*F31</f>
        <v>0</v>
      </c>
      <c r="H31" s="19">
        <f>G31*0.21</f>
        <v>0</v>
      </c>
      <c r="I31" s="19">
        <f>G31+H31</f>
        <v>0</v>
      </c>
      <c r="J31" s="1"/>
    </row>
    <row r="32" spans="2:10" ht="15" thickBot="1">
      <c r="B32" s="47"/>
      <c r="C32" s="10" t="s">
        <v>28</v>
      </c>
      <c r="D32" s="7" t="s">
        <v>10</v>
      </c>
      <c r="E32" s="7">
        <v>262.2</v>
      </c>
      <c r="F32" s="24">
        <v>0</v>
      </c>
      <c r="G32" s="19">
        <f>E32*F32</f>
        <v>0</v>
      </c>
      <c r="H32" s="19">
        <f>G32*0.21</f>
        <v>0</v>
      </c>
      <c r="I32" s="19">
        <f>G32+H32</f>
        <v>0</v>
      </c>
      <c r="J32" s="1"/>
    </row>
    <row r="33" spans="2:10" ht="15" thickBot="1">
      <c r="B33" s="29"/>
      <c r="C33" s="79" t="s">
        <v>33</v>
      </c>
      <c r="D33" s="80"/>
      <c r="E33" s="80"/>
      <c r="F33" s="81"/>
      <c r="G33" s="23">
        <f>SUM(G29:G32)</f>
        <v>0</v>
      </c>
      <c r="H33" s="23">
        <f aca="true" t="shared" si="5" ref="H33:I33">SUM(H29:H32)</f>
        <v>0</v>
      </c>
      <c r="I33" s="23">
        <f t="shared" si="5"/>
        <v>0</v>
      </c>
      <c r="J33" s="1"/>
    </row>
    <row r="34" spans="2:10" ht="15" thickBot="1">
      <c r="B34" s="50" t="s">
        <v>34</v>
      </c>
      <c r="C34" s="10" t="s">
        <v>35</v>
      </c>
      <c r="D34" s="7" t="s">
        <v>10</v>
      </c>
      <c r="E34" s="7">
        <v>405.3</v>
      </c>
      <c r="F34" s="24">
        <v>0</v>
      </c>
      <c r="G34" s="19">
        <f>E34*F34</f>
        <v>0</v>
      </c>
      <c r="H34" s="19">
        <f>G34*0.21</f>
        <v>0</v>
      </c>
      <c r="I34" s="19">
        <f>G34+H34</f>
        <v>0</v>
      </c>
      <c r="J34" s="1"/>
    </row>
    <row r="35" spans="2:10" ht="15" thickBot="1">
      <c r="B35" s="51"/>
      <c r="C35" s="10" t="s">
        <v>36</v>
      </c>
      <c r="D35" s="7" t="s">
        <v>10</v>
      </c>
      <c r="E35" s="7">
        <v>405.3</v>
      </c>
      <c r="F35" s="24">
        <v>0</v>
      </c>
      <c r="G35" s="19">
        <f>E35*F35</f>
        <v>0</v>
      </c>
      <c r="H35" s="19">
        <f>G35*0.21</f>
        <v>0</v>
      </c>
      <c r="I35" s="19">
        <f>G35+H35</f>
        <v>0</v>
      </c>
      <c r="J35" s="1"/>
    </row>
    <row r="36" spans="2:10" ht="15" thickBot="1">
      <c r="B36" s="51"/>
      <c r="C36" s="10" t="s">
        <v>37</v>
      </c>
      <c r="D36" s="7" t="s">
        <v>10</v>
      </c>
      <c r="E36" s="7">
        <v>914.9</v>
      </c>
      <c r="F36" s="24">
        <v>0</v>
      </c>
      <c r="G36" s="19">
        <f>E36*F36</f>
        <v>0</v>
      </c>
      <c r="H36" s="19">
        <f>G36*0.21</f>
        <v>0</v>
      </c>
      <c r="I36" s="19">
        <f>G36+H36</f>
        <v>0</v>
      </c>
      <c r="J36" s="1"/>
    </row>
    <row r="37" spans="2:10" ht="15" thickBot="1">
      <c r="B37" s="52"/>
      <c r="C37" s="35" t="s">
        <v>38</v>
      </c>
      <c r="D37" s="36"/>
      <c r="E37" s="36"/>
      <c r="F37" s="37"/>
      <c r="G37" s="23">
        <f>SUM(G34:G36)</f>
        <v>0</v>
      </c>
      <c r="H37" s="23">
        <f aca="true" t="shared" si="6" ref="H37:I37">SUM(H34:H36)</f>
        <v>0</v>
      </c>
      <c r="I37" s="23">
        <f t="shared" si="6"/>
        <v>0</v>
      </c>
      <c r="J37" s="1"/>
    </row>
    <row r="38" spans="2:10" ht="15" thickBot="1">
      <c r="B38" s="50" t="s">
        <v>39</v>
      </c>
      <c r="C38" s="10" t="s">
        <v>40</v>
      </c>
      <c r="D38" s="7" t="s">
        <v>41</v>
      </c>
      <c r="E38" s="27">
        <v>30</v>
      </c>
      <c r="F38" s="24">
        <v>0</v>
      </c>
      <c r="G38" s="19">
        <f>E38*F38</f>
        <v>0</v>
      </c>
      <c r="H38" s="19">
        <f>G38*0.21</f>
        <v>0</v>
      </c>
      <c r="I38" s="19">
        <f>G38+H38</f>
        <v>0</v>
      </c>
      <c r="J38" s="1"/>
    </row>
    <row r="39" spans="2:11" ht="15" thickBot="1">
      <c r="B39" s="52"/>
      <c r="C39" s="35" t="s">
        <v>42</v>
      </c>
      <c r="D39" s="36"/>
      <c r="E39" s="36"/>
      <c r="F39" s="37"/>
      <c r="G39" s="23">
        <f>SUM(G38)</f>
        <v>0</v>
      </c>
      <c r="H39" s="23">
        <f>SUM(H38)</f>
        <v>0</v>
      </c>
      <c r="I39" s="23">
        <f>SUM(I38)</f>
        <v>0</v>
      </c>
      <c r="J39" s="1"/>
      <c r="K39" s="4"/>
    </row>
    <row r="40" spans="2:11" ht="15" thickBot="1">
      <c r="B40" s="35" t="s">
        <v>72</v>
      </c>
      <c r="C40" s="36"/>
      <c r="D40" s="36"/>
      <c r="E40" s="36"/>
      <c r="F40" s="37"/>
      <c r="G40" s="23">
        <f>G20+G23+G28+G33+G37+G39</f>
        <v>0</v>
      </c>
      <c r="H40" s="23">
        <f>H20+H23+H28+H33+H37+H39</f>
        <v>0</v>
      </c>
      <c r="I40" s="23">
        <f>I20+I23+I28+I33+I37+I39</f>
        <v>0</v>
      </c>
      <c r="J40" s="1"/>
      <c r="K40" s="4"/>
    </row>
    <row r="41" spans="2:10" ht="15" thickBot="1">
      <c r="B41" s="35" t="s">
        <v>43</v>
      </c>
      <c r="C41" s="36"/>
      <c r="D41" s="36"/>
      <c r="E41" s="36"/>
      <c r="F41" s="37"/>
      <c r="G41" s="23">
        <f>G16+G40</f>
        <v>0</v>
      </c>
      <c r="H41" s="23">
        <f>H16+H40</f>
        <v>0</v>
      </c>
      <c r="I41" s="23">
        <f>I16+I40</f>
        <v>0</v>
      </c>
      <c r="J41" s="1"/>
    </row>
    <row r="42" spans="2:10" ht="15" thickBot="1">
      <c r="B42" s="53" t="s">
        <v>44</v>
      </c>
      <c r="C42" s="54"/>
      <c r="D42" s="54"/>
      <c r="E42" s="54"/>
      <c r="F42" s="54"/>
      <c r="G42" s="54"/>
      <c r="H42" s="54"/>
      <c r="I42" s="55"/>
      <c r="J42" s="1"/>
    </row>
    <row r="43" spans="2:10" ht="15" thickBot="1">
      <c r="B43" s="50" t="s">
        <v>45</v>
      </c>
      <c r="C43" s="9" t="s">
        <v>46</v>
      </c>
      <c r="D43" s="11" t="s">
        <v>47</v>
      </c>
      <c r="E43" s="7">
        <v>53</v>
      </c>
      <c r="F43" s="24">
        <v>0</v>
      </c>
      <c r="G43" s="19">
        <f aca="true" t="shared" si="7" ref="G43:G51">E43*F43</f>
        <v>0</v>
      </c>
      <c r="H43" s="19">
        <f aca="true" t="shared" si="8" ref="H43:H51">G43*0.21</f>
        <v>0</v>
      </c>
      <c r="I43" s="19">
        <f aca="true" t="shared" si="9" ref="I43:I51">G43+H43</f>
        <v>0</v>
      </c>
      <c r="J43" s="1"/>
    </row>
    <row r="44" spans="2:10" ht="15" thickBot="1">
      <c r="B44" s="52"/>
      <c r="C44" s="9" t="s">
        <v>48</v>
      </c>
      <c r="D44" s="11" t="s">
        <v>47</v>
      </c>
      <c r="E44" s="7">
        <v>9</v>
      </c>
      <c r="F44" s="24">
        <v>0</v>
      </c>
      <c r="G44" s="19">
        <f t="shared" si="7"/>
        <v>0</v>
      </c>
      <c r="H44" s="19">
        <f t="shared" si="8"/>
        <v>0</v>
      </c>
      <c r="I44" s="19">
        <f t="shared" si="9"/>
        <v>0</v>
      </c>
      <c r="J44" s="1"/>
    </row>
    <row r="45" spans="2:10" ht="26.1" customHeight="1" thickBot="1">
      <c r="B45" s="50" t="s">
        <v>49</v>
      </c>
      <c r="C45" s="9" t="s">
        <v>46</v>
      </c>
      <c r="D45" s="11" t="s">
        <v>47</v>
      </c>
      <c r="E45" s="7">
        <v>53</v>
      </c>
      <c r="F45" s="24">
        <v>0</v>
      </c>
      <c r="G45" s="19">
        <f t="shared" si="7"/>
        <v>0</v>
      </c>
      <c r="H45" s="19">
        <f t="shared" si="8"/>
        <v>0</v>
      </c>
      <c r="I45" s="19">
        <f t="shared" si="9"/>
        <v>0</v>
      </c>
      <c r="J45" s="1"/>
    </row>
    <row r="46" spans="2:10" ht="26.1" customHeight="1" thickBot="1">
      <c r="B46" s="52"/>
      <c r="C46" s="9" t="s">
        <v>48</v>
      </c>
      <c r="D46" s="11" t="s">
        <v>47</v>
      </c>
      <c r="E46" s="7">
        <v>9</v>
      </c>
      <c r="F46" s="24">
        <v>0</v>
      </c>
      <c r="G46" s="19">
        <f t="shared" si="7"/>
        <v>0</v>
      </c>
      <c r="H46" s="19">
        <f t="shared" si="8"/>
        <v>0</v>
      </c>
      <c r="I46" s="19">
        <f t="shared" si="9"/>
        <v>0</v>
      </c>
      <c r="J46" s="1"/>
    </row>
    <row r="47" spans="2:10" ht="21" customHeight="1" thickBot="1">
      <c r="B47" s="50" t="s">
        <v>50</v>
      </c>
      <c r="C47" s="9" t="s">
        <v>46</v>
      </c>
      <c r="D47" s="11" t="s">
        <v>47</v>
      </c>
      <c r="E47" s="7">
        <v>53</v>
      </c>
      <c r="F47" s="24">
        <v>0</v>
      </c>
      <c r="G47" s="19">
        <f t="shared" si="7"/>
        <v>0</v>
      </c>
      <c r="H47" s="19">
        <f t="shared" si="8"/>
        <v>0</v>
      </c>
      <c r="I47" s="19">
        <f t="shared" si="9"/>
        <v>0</v>
      </c>
      <c r="J47" s="1"/>
    </row>
    <row r="48" spans="2:10" ht="19.95" customHeight="1" thickBot="1">
      <c r="B48" s="52"/>
      <c r="C48" s="9" t="s">
        <v>48</v>
      </c>
      <c r="D48" s="11" t="s">
        <v>47</v>
      </c>
      <c r="E48" s="7">
        <v>9</v>
      </c>
      <c r="F48" s="24">
        <v>0</v>
      </c>
      <c r="G48" s="19">
        <f t="shared" si="7"/>
        <v>0</v>
      </c>
      <c r="H48" s="19">
        <f t="shared" si="8"/>
        <v>0</v>
      </c>
      <c r="I48" s="19">
        <f t="shared" si="9"/>
        <v>0</v>
      </c>
      <c r="J48" s="1"/>
    </row>
    <row r="49" spans="2:10" ht="15" thickBot="1">
      <c r="B49" s="62" t="s">
        <v>51</v>
      </c>
      <c r="C49" s="63"/>
      <c r="D49" s="8" t="s">
        <v>52</v>
      </c>
      <c r="E49" s="8">
        <v>105</v>
      </c>
      <c r="F49" s="24">
        <v>0</v>
      </c>
      <c r="G49" s="19">
        <f t="shared" si="7"/>
        <v>0</v>
      </c>
      <c r="H49" s="19">
        <f t="shared" si="8"/>
        <v>0</v>
      </c>
      <c r="I49" s="19">
        <f t="shared" si="9"/>
        <v>0</v>
      </c>
      <c r="J49" s="1"/>
    </row>
    <row r="50" spans="2:10" ht="26.1" customHeight="1" thickBot="1">
      <c r="B50" s="50" t="s">
        <v>53</v>
      </c>
      <c r="C50" s="9" t="s">
        <v>46</v>
      </c>
      <c r="D50" s="11" t="s">
        <v>47</v>
      </c>
      <c r="E50" s="7">
        <v>53</v>
      </c>
      <c r="F50" s="24">
        <v>0</v>
      </c>
      <c r="G50" s="19">
        <f t="shared" si="7"/>
        <v>0</v>
      </c>
      <c r="H50" s="19">
        <f t="shared" si="8"/>
        <v>0</v>
      </c>
      <c r="I50" s="19">
        <f t="shared" si="9"/>
        <v>0</v>
      </c>
      <c r="J50" s="1"/>
    </row>
    <row r="51" spans="2:10" ht="26.1" customHeight="1" thickBot="1">
      <c r="B51" s="52"/>
      <c r="C51" s="9" t="s">
        <v>48</v>
      </c>
      <c r="D51" s="11" t="s">
        <v>47</v>
      </c>
      <c r="E51" s="7">
        <v>9</v>
      </c>
      <c r="F51" s="24">
        <v>0</v>
      </c>
      <c r="G51" s="19">
        <f t="shared" si="7"/>
        <v>0</v>
      </c>
      <c r="H51" s="19">
        <f t="shared" si="8"/>
        <v>0</v>
      </c>
      <c r="I51" s="19">
        <f t="shared" si="9"/>
        <v>0</v>
      </c>
      <c r="J51" s="1"/>
    </row>
    <row r="52" spans="2:10" ht="15" thickBot="1">
      <c r="B52" s="64" t="s">
        <v>54</v>
      </c>
      <c r="C52" s="65"/>
      <c r="D52" s="65"/>
      <c r="E52" s="65"/>
      <c r="F52" s="66"/>
      <c r="G52" s="22">
        <f>SUM(G43:G51)</f>
        <v>0</v>
      </c>
      <c r="H52" s="22">
        <f aca="true" t="shared" si="10" ref="H52:I52">SUM(H43:H51)</f>
        <v>0</v>
      </c>
      <c r="I52" s="22">
        <f t="shared" si="10"/>
        <v>0</v>
      </c>
      <c r="J52" s="1"/>
    </row>
    <row r="53" spans="2:10" ht="15" thickBot="1">
      <c r="B53" s="12" t="s">
        <v>55</v>
      </c>
      <c r="C53" s="13"/>
      <c r="D53" s="8" t="s">
        <v>47</v>
      </c>
      <c r="E53" s="14">
        <v>259</v>
      </c>
      <c r="F53" s="24">
        <v>0</v>
      </c>
      <c r="G53" s="19">
        <f>E53*F53</f>
        <v>0</v>
      </c>
      <c r="H53" s="19">
        <f>G53*0.21</f>
        <v>0</v>
      </c>
      <c r="I53" s="19">
        <f>G53+H53</f>
        <v>0</v>
      </c>
      <c r="J53" s="1"/>
    </row>
    <row r="54" spans="2:10" ht="15" thickBot="1">
      <c r="B54" s="67" t="s">
        <v>56</v>
      </c>
      <c r="C54" s="68"/>
      <c r="D54" s="68"/>
      <c r="E54" s="68"/>
      <c r="F54" s="69"/>
      <c r="G54" s="22">
        <f>SUM(G52:G53)</f>
        <v>0</v>
      </c>
      <c r="H54" s="22">
        <f aca="true" t="shared" si="11" ref="H54:I54">SUM(H52:H53)</f>
        <v>0</v>
      </c>
      <c r="I54" s="22">
        <f t="shared" si="11"/>
        <v>0</v>
      </c>
      <c r="J54" s="1"/>
    </row>
    <row r="55" spans="2:10" ht="15" thickBot="1">
      <c r="B55" s="56" t="s">
        <v>75</v>
      </c>
      <c r="C55" s="57"/>
      <c r="D55" s="57"/>
      <c r="E55" s="57"/>
      <c r="F55" s="57"/>
      <c r="G55" s="57"/>
      <c r="H55" s="57"/>
      <c r="I55" s="58"/>
      <c r="J55" s="1"/>
    </row>
    <row r="56" spans="2:10" ht="15" thickBot="1">
      <c r="B56" s="50" t="s">
        <v>57</v>
      </c>
      <c r="C56" s="15" t="s">
        <v>58</v>
      </c>
      <c r="D56" s="8" t="s">
        <v>10</v>
      </c>
      <c r="E56" s="7">
        <v>914.9</v>
      </c>
      <c r="F56" s="24">
        <v>0</v>
      </c>
      <c r="G56" s="19">
        <f>E56*F56</f>
        <v>0</v>
      </c>
      <c r="H56" s="19">
        <f>G56*0.21</f>
        <v>0</v>
      </c>
      <c r="I56" s="19">
        <f>G56+H56</f>
        <v>0</v>
      </c>
      <c r="J56" s="1"/>
    </row>
    <row r="57" spans="2:10" ht="15" thickBot="1">
      <c r="B57" s="51"/>
      <c r="C57" s="15" t="s">
        <v>59</v>
      </c>
      <c r="D57" s="7" t="s">
        <v>41</v>
      </c>
      <c r="E57" s="8">
        <v>30</v>
      </c>
      <c r="F57" s="24">
        <v>0</v>
      </c>
      <c r="G57" s="19">
        <f>E57*F57</f>
        <v>0</v>
      </c>
      <c r="H57" s="19">
        <f>G57*0.21</f>
        <v>0</v>
      </c>
      <c r="I57" s="19">
        <f>G57+H57</f>
        <v>0</v>
      </c>
      <c r="J57" s="1"/>
    </row>
    <row r="58" spans="2:10" ht="15" thickBot="1">
      <c r="B58" s="52"/>
      <c r="C58" s="59" t="s">
        <v>60</v>
      </c>
      <c r="D58" s="60"/>
      <c r="E58" s="60"/>
      <c r="F58" s="61"/>
      <c r="G58" s="20">
        <f>SUM(G56:G57)</f>
        <v>0</v>
      </c>
      <c r="H58" s="20">
        <f>SUM(H56:H57)</f>
        <v>0</v>
      </c>
      <c r="I58" s="20">
        <f>SUM(I56:I57)</f>
        <v>0</v>
      </c>
      <c r="J58" s="1"/>
    </row>
    <row r="59" spans="2:10" ht="15" thickBot="1">
      <c r="B59" s="33" t="s">
        <v>61</v>
      </c>
      <c r="C59" s="34"/>
      <c r="D59" s="7" t="s">
        <v>62</v>
      </c>
      <c r="E59" s="7">
        <v>3</v>
      </c>
      <c r="F59" s="24">
        <v>0</v>
      </c>
      <c r="G59" s="19">
        <f>E59*F59</f>
        <v>0</v>
      </c>
      <c r="H59" s="19">
        <f>G59*0.21</f>
        <v>0</v>
      </c>
      <c r="I59" s="19">
        <f>G59+H59</f>
        <v>0</v>
      </c>
      <c r="J59" s="1"/>
    </row>
    <row r="60" spans="2:10" ht="15" thickBot="1">
      <c r="B60" s="59" t="s">
        <v>63</v>
      </c>
      <c r="C60" s="60"/>
      <c r="D60" s="60"/>
      <c r="E60" s="60"/>
      <c r="F60" s="61"/>
      <c r="G60" s="20">
        <f>G58+G59</f>
        <v>0</v>
      </c>
      <c r="H60" s="20">
        <f>H58+H59</f>
        <v>0</v>
      </c>
      <c r="I60" s="20">
        <f>I58+I59</f>
        <v>0</v>
      </c>
      <c r="J60" s="1"/>
    </row>
    <row r="61" spans="2:10" ht="15" thickBot="1">
      <c r="B61" s="76" t="s">
        <v>64</v>
      </c>
      <c r="C61" s="77"/>
      <c r="D61" s="77"/>
      <c r="E61" s="77"/>
      <c r="F61" s="77"/>
      <c r="G61" s="77"/>
      <c r="H61" s="77"/>
      <c r="I61" s="78"/>
      <c r="J61" s="1"/>
    </row>
    <row r="62" spans="2:10" ht="15" thickBot="1">
      <c r="B62" s="33" t="s">
        <v>65</v>
      </c>
      <c r="C62" s="34"/>
      <c r="D62" s="7" t="s">
        <v>62</v>
      </c>
      <c r="E62" s="7">
        <v>3</v>
      </c>
      <c r="F62" s="24">
        <v>0</v>
      </c>
      <c r="G62" s="19">
        <f>E62*F62</f>
        <v>0</v>
      </c>
      <c r="H62" s="19">
        <f>G62*0.21</f>
        <v>0</v>
      </c>
      <c r="I62" s="19">
        <f>G62+H62</f>
        <v>0</v>
      </c>
      <c r="J62" s="1"/>
    </row>
    <row r="63" spans="2:10" ht="15" thickBot="1">
      <c r="B63" s="70" t="s">
        <v>66</v>
      </c>
      <c r="C63" s="71"/>
      <c r="D63" s="71"/>
      <c r="E63" s="71"/>
      <c r="F63" s="72"/>
      <c r="G63" s="21">
        <f>SUM(G62)</f>
        <v>0</v>
      </c>
      <c r="H63" s="21">
        <f>SUM(H62)</f>
        <v>0</v>
      </c>
      <c r="I63" s="21">
        <f>SUM(I62)</f>
        <v>0</v>
      </c>
      <c r="J63" s="1"/>
    </row>
    <row r="64" spans="2:10" ht="15" thickBot="1">
      <c r="B64" s="73" t="s">
        <v>67</v>
      </c>
      <c r="C64" s="74"/>
      <c r="D64" s="74"/>
      <c r="E64" s="74"/>
      <c r="F64" s="75"/>
      <c r="G64" s="18">
        <f>G41+G54+G60+G63</f>
        <v>0</v>
      </c>
      <c r="H64" s="18">
        <f>H41+H54+H60+H63</f>
        <v>0</v>
      </c>
      <c r="I64" s="18">
        <f>I41+I54+I60+I63</f>
        <v>0</v>
      </c>
      <c r="J64" s="1"/>
    </row>
    <row r="65" ht="15">
      <c r="B65" s="16"/>
    </row>
    <row r="66" spans="2:9" ht="15">
      <c r="B66" s="16"/>
      <c r="I66"/>
    </row>
  </sheetData>
  <sheetProtection algorithmName="SHA-512" hashValue="DweH3ITWWlb/96SN2WMJyGcZ2gON2naiZLbynXBWXelzJdefEapJ7P0DQI4wVE6kPoj3dxMEDBE1S9iKAMIL/Q==" saltValue="zkXZnxxhZxcY1X+snhR8WA==" spinCount="100000" sheet="1" objects="1" scenarios="1"/>
  <protectedRanges>
    <protectedRange sqref="F9:F11 F13:F14 F18:F19 F21:F22 F24:F27 F29:F32 F34:F36 F38 F43:F51 F53 F56:F57 F59 F62" name="vstupní data"/>
  </protectedRanges>
  <mergeCells count="47">
    <mergeCell ref="B63:F63"/>
    <mergeCell ref="B64:F64"/>
    <mergeCell ref="B29:B33"/>
    <mergeCell ref="B24:B28"/>
    <mergeCell ref="B59:C59"/>
    <mergeCell ref="B60:F60"/>
    <mergeCell ref="B61:I61"/>
    <mergeCell ref="B43:B44"/>
    <mergeCell ref="B45:B46"/>
    <mergeCell ref="C28:F28"/>
    <mergeCell ref="C33:F33"/>
    <mergeCell ref="B34:B37"/>
    <mergeCell ref="C37:F37"/>
    <mergeCell ref="B38:B39"/>
    <mergeCell ref="C39:F39"/>
    <mergeCell ref="B41:F41"/>
    <mergeCell ref="B42:I42"/>
    <mergeCell ref="B62:C62"/>
    <mergeCell ref="B55:I55"/>
    <mergeCell ref="B56:B58"/>
    <mergeCell ref="C58:F58"/>
    <mergeCell ref="B47:B48"/>
    <mergeCell ref="B49:C49"/>
    <mergeCell ref="B50:B51"/>
    <mergeCell ref="B52:F52"/>
    <mergeCell ref="B54:F54"/>
    <mergeCell ref="B40:F40"/>
    <mergeCell ref="C15:F15"/>
    <mergeCell ref="B18:B20"/>
    <mergeCell ref="C20:F20"/>
    <mergeCell ref="B21:B23"/>
    <mergeCell ref="C23:F23"/>
    <mergeCell ref="B17:I17"/>
    <mergeCell ref="B13:B15"/>
    <mergeCell ref="B16:F16"/>
    <mergeCell ref="I4:I5"/>
    <mergeCell ref="B7:I7"/>
    <mergeCell ref="B9:C9"/>
    <mergeCell ref="C12:F12"/>
    <mergeCell ref="B4:C6"/>
    <mergeCell ref="D4:D6"/>
    <mergeCell ref="E4:E6"/>
    <mergeCell ref="F4:F5"/>
    <mergeCell ref="G4:G5"/>
    <mergeCell ref="H4:H5"/>
    <mergeCell ref="B10:B12"/>
    <mergeCell ref="B8:I8"/>
  </mergeCells>
  <printOptions/>
  <pageMargins left="0.7" right="0.7" top="0.787401575" bottom="0.787401575" header="0.3" footer="0.3"/>
  <pageSetup fitToHeight="1" fitToWidth="1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Ing. Jiří Kladivo</cp:lastModifiedBy>
  <cp:lastPrinted>2017-11-14T06:58:06Z</cp:lastPrinted>
  <dcterms:created xsi:type="dcterms:W3CDTF">2017-10-22T12:22:48Z</dcterms:created>
  <dcterms:modified xsi:type="dcterms:W3CDTF">2017-11-23T08:41:43Z</dcterms:modified>
  <cp:category/>
  <cp:version/>
  <cp:contentType/>
  <cp:contentStatus/>
</cp:coreProperties>
</file>