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List1" sheetId="1" r:id="rId1"/>
  </sheets>
  <definedNames>
    <definedName name="_xlnm._FilterDatabase" localSheetId="0" hidden="1">'List1'!$A$2:$K$74</definedName>
  </definedNames>
  <calcPr fullCalcOnLoad="1"/>
</workbook>
</file>

<file path=xl/comments1.xml><?xml version="1.0" encoding="utf-8"?>
<comments xmlns="http://schemas.openxmlformats.org/spreadsheetml/2006/main">
  <authors>
    <author>Salavec Miloš</author>
  </authors>
  <commentList>
    <comment ref="B15" authorId="0">
      <text>
        <r>
          <rPr>
            <b/>
            <sz val="9"/>
            <rFont val="Tahoma"/>
            <family val="2"/>
          </rPr>
          <t>Salavec Miloš:</t>
        </r>
        <r>
          <rPr>
            <sz val="9"/>
            <rFont val="Tahoma"/>
            <family val="2"/>
          </rPr>
          <t xml:space="preserve">
ZIS: Hradec nad Svitavou 483</t>
        </r>
      </text>
    </comment>
    <comment ref="B30" authorId="0">
      <text>
        <r>
          <rPr>
            <b/>
            <sz val="9"/>
            <rFont val="Tahoma"/>
            <family val="2"/>
          </rPr>
          <t>Salavec Miloš:</t>
        </r>
        <r>
          <rPr>
            <sz val="9"/>
            <rFont val="Tahoma"/>
            <family val="2"/>
          </rPr>
          <t xml:space="preserve">
ZIS: Lípa 121</t>
        </r>
      </text>
    </comment>
    <comment ref="B51" authorId="0">
      <text>
        <r>
          <rPr>
            <b/>
            <sz val="9"/>
            <rFont val="Tahoma"/>
            <family val="2"/>
          </rPr>
          <t>Salavec Miloš:</t>
        </r>
        <r>
          <rPr>
            <sz val="9"/>
            <rFont val="Tahoma"/>
            <family val="2"/>
          </rPr>
          <t xml:space="preserve">
ZIS: PRNL NOBJN 2</t>
        </r>
      </text>
    </comment>
    <comment ref="B52" authorId="0">
      <text>
        <r>
          <rPr>
            <b/>
            <sz val="9"/>
            <rFont val="Tahoma"/>
            <family val="2"/>
          </rPr>
          <t>Salavec Miloš:</t>
        </r>
        <r>
          <rPr>
            <sz val="9"/>
            <rFont val="Tahoma"/>
            <family val="2"/>
          </rPr>
          <t xml:space="preserve">
ZIS: Pusté Jakartice 17/304</t>
        </r>
      </text>
    </comment>
    <comment ref="B63" authorId="0">
      <text>
        <r>
          <rPr>
            <b/>
            <sz val="9"/>
            <rFont val="Tahoma"/>
            <family val="2"/>
          </rPr>
          <t>Salavec Miloš:</t>
        </r>
        <r>
          <rPr>
            <sz val="9"/>
            <rFont val="Tahoma"/>
            <family val="2"/>
          </rPr>
          <t xml:space="preserve">
ZIS: Nenakonioce 435, 78375 Věrovany</t>
        </r>
      </text>
    </comment>
  </commentList>
</comments>
</file>

<file path=xl/sharedStrings.xml><?xml version="1.0" encoding="utf-8"?>
<sst xmlns="http://schemas.openxmlformats.org/spreadsheetml/2006/main" count="357" uniqueCount="230">
  <si>
    <t>Lokalita</t>
  </si>
  <si>
    <t>Adresa</t>
  </si>
  <si>
    <t>Olomouc</t>
  </si>
  <si>
    <t>Havlíčkův Brod</t>
  </si>
  <si>
    <t>Brno</t>
  </si>
  <si>
    <t>Zemědělská 1a, Brno</t>
  </si>
  <si>
    <t>Opava</t>
  </si>
  <si>
    <t>Jaselská 16/552, Opava 74 601</t>
  </si>
  <si>
    <t>NAGANO SRS</t>
  </si>
  <si>
    <t>Praha 6</t>
  </si>
  <si>
    <t>Ztracená 1099, Praha 6</t>
  </si>
  <si>
    <t>Chrudim</t>
  </si>
  <si>
    <t>Poděbradova 909/53701, Chrudim</t>
  </si>
  <si>
    <t>Jihlava</t>
  </si>
  <si>
    <t>Fritzova 4260/4, Jihlava 69 601</t>
  </si>
  <si>
    <t>Jičín</t>
  </si>
  <si>
    <t>Děčín</t>
  </si>
  <si>
    <t>28. října 979/19, Děčín 40 502</t>
  </si>
  <si>
    <t>Jindřichův Hradec</t>
  </si>
  <si>
    <t>Pravdova 837, Jindřichův Hradec 37 701</t>
  </si>
  <si>
    <t>Kroměříž</t>
  </si>
  <si>
    <t>Riegrovo náměstí 3228/22, Kroměříž 76 701</t>
  </si>
  <si>
    <t>Vsetín</t>
  </si>
  <si>
    <t xml:space="preserve"> 4. května 287, Vsetín 75 501</t>
  </si>
  <si>
    <t>Šlechtitelů 773/23, Olomouc 77 900</t>
  </si>
  <si>
    <t>České Budějovice</t>
  </si>
  <si>
    <t>Šumperk</t>
  </si>
  <si>
    <t>Tachov</t>
  </si>
  <si>
    <t>Nymburk</t>
  </si>
  <si>
    <t>Mladá Boleslav</t>
  </si>
  <si>
    <t>Bělská 151, Mladá Boleslav</t>
  </si>
  <si>
    <t>Rakovník</t>
  </si>
  <si>
    <t>Lubenská 2250, Rakovník II</t>
  </si>
  <si>
    <t>Vyškov</t>
  </si>
  <si>
    <t>Nový Jičín</t>
  </si>
  <si>
    <t>Jeseník</t>
  </si>
  <si>
    <t>Frýdek-Místek</t>
  </si>
  <si>
    <t>4. května 217, Frýdek-Místek</t>
  </si>
  <si>
    <t>Prostějov</t>
  </si>
  <si>
    <t>Pelhřimov</t>
  </si>
  <si>
    <t>Písek</t>
  </si>
  <si>
    <t>Žatec</t>
  </si>
  <si>
    <t>Litoměřice</t>
  </si>
  <si>
    <t>Teplice</t>
  </si>
  <si>
    <t>Trutnov</t>
  </si>
  <si>
    <t>Hradec Králové</t>
  </si>
  <si>
    <t>Konečná 1930, Havlíčkův Brod</t>
  </si>
  <si>
    <t>Semily</t>
  </si>
  <si>
    <t>Ústí nad Orlicí</t>
  </si>
  <si>
    <t>Náchod</t>
  </si>
  <si>
    <t>Česká Lípa</t>
  </si>
  <si>
    <t>Dubická 2362, Česká Lípa</t>
  </si>
  <si>
    <t>Plzeň</t>
  </si>
  <si>
    <t>Domažlice</t>
  </si>
  <si>
    <t>Klatovy</t>
  </si>
  <si>
    <t>Dvořákova 381/21, České Budějovice 370 08</t>
  </si>
  <si>
    <t>Nemocniční 1852/53, Šumperk 787 01</t>
  </si>
  <si>
    <t>Volyňská 1544, Tachov 347 01</t>
  </si>
  <si>
    <t>Palánek 250/1, Vyškov 682 01</t>
  </si>
  <si>
    <t>Divadelní 946/9, Nový Jičín 741 01</t>
  </si>
  <si>
    <t>Spojenců 2632/13, Prostějov 796 01</t>
  </si>
  <si>
    <t>U Stínadel 1316, Pelhřimov 393 01</t>
  </si>
  <si>
    <t>Nádražní 1988, Písek 397 01</t>
  </si>
  <si>
    <t>Velká Krajská 44/1, Litoměřice 412 01</t>
  </si>
  <si>
    <t>Masarykova třída 2421/66, Teplice 415 01</t>
  </si>
  <si>
    <t>Horská 5,Trutnov 541 01</t>
  </si>
  <si>
    <t>Habrmanova 19/1, Hradec Králové 500 02</t>
  </si>
  <si>
    <t>Bitouchovská 1, Semily 513 01</t>
  </si>
  <si>
    <t>Tvardkova 1191, Ústí nad Orlicí 562 01</t>
  </si>
  <si>
    <t>Tyršova 59, Náchod 547 01</t>
  </si>
  <si>
    <t>Haltravská 438, Domažlice 344 01</t>
  </si>
  <si>
    <t>Mělník</t>
  </si>
  <si>
    <t>Bezručova 108, Mělník</t>
  </si>
  <si>
    <t>Přerov</t>
  </si>
  <si>
    <t>Wurmova 606/2, Přerov 750 02</t>
  </si>
  <si>
    <t>Benešov</t>
  </si>
  <si>
    <t>Žižkova 306, Benešov</t>
  </si>
  <si>
    <t>Karlovy Vary</t>
  </si>
  <si>
    <t>Závodní 152, Karlovy Vary 360 02</t>
  </si>
  <si>
    <t>Uherské Hradiště</t>
  </si>
  <si>
    <t>Protzkarova 1180, Uherské Hradiště 686 01</t>
  </si>
  <si>
    <t>Zlín</t>
  </si>
  <si>
    <t>Zarámí 88, Zlín 760 01</t>
  </si>
  <si>
    <t>Slovanská alej 2179/20, Plzeň 326 00</t>
  </si>
  <si>
    <t>Aviatická 1048/12, Praha 6</t>
  </si>
  <si>
    <t>Strakonice</t>
  </si>
  <si>
    <t>Palackého náměstí 1090, Strakonice 386 01</t>
  </si>
  <si>
    <t>Celkový součet s kompletními náklady</t>
  </si>
  <si>
    <t>Celkový součet za měsíc</t>
  </si>
  <si>
    <t>SLA</t>
  </si>
  <si>
    <t>Ždár nad Sázavou</t>
  </si>
  <si>
    <t xml:space="preserve">Strojírenská 1089/14, Žďár nad Sázavou </t>
  </si>
  <si>
    <t>lepší</t>
  </si>
  <si>
    <t>Lipovská 125, Jeseník</t>
  </si>
  <si>
    <t>standardní - SLA1</t>
  </si>
  <si>
    <t xml:space="preserve">Karviná </t>
  </si>
  <si>
    <t>Kraj. Hyg. Stanice, Karviná, Těreškovové 2206</t>
  </si>
  <si>
    <t>MZe, Čapkova 127, Klatovy</t>
  </si>
  <si>
    <t>Nymburk, Soudní 17</t>
  </si>
  <si>
    <t>Jaroměřice nad Rokytnou</t>
  </si>
  <si>
    <t>Zkušební stanice, Husova 127, 675 51 Jaroměřice nad Rokytnou</t>
  </si>
  <si>
    <t>Lednice</t>
  </si>
  <si>
    <t xml:space="preserve"> Nejdecká 610, Lednice, 69144</t>
  </si>
  <si>
    <t>Planá nad Lužnicí</t>
  </si>
  <si>
    <t>Hradec nad Svitavou</t>
  </si>
  <si>
    <t>Oblekovice</t>
  </si>
  <si>
    <t>Oblekovice 16, Znojmo 5</t>
  </si>
  <si>
    <t xml:space="preserve"> ČSLA 23,391 11 Planá nad Lužnicí</t>
  </si>
  <si>
    <t xml:space="preserve">Praha </t>
  </si>
  <si>
    <t>Za Opravnou 4, Praha 5 - Motol</t>
  </si>
  <si>
    <t>Chrastava</t>
  </si>
  <si>
    <t>Bílokostelecká 208, 463 31 Chrastava</t>
  </si>
  <si>
    <t>Lipa</t>
  </si>
  <si>
    <t>Žatec, Chmelařské náměstí 1612</t>
  </si>
  <si>
    <t>Čáslav</t>
  </si>
  <si>
    <t>Filipov 19,  286 01 Čáslav</t>
  </si>
  <si>
    <t>Chrlice</t>
  </si>
  <si>
    <t>U jezu 3, 664 42 Modřice</t>
  </si>
  <si>
    <t>Lysice</t>
  </si>
  <si>
    <t>Boskovická 450, 679  71 Lysice</t>
  </si>
  <si>
    <t>Přerov nad Labem</t>
  </si>
  <si>
    <t>Pustá Jakartice</t>
  </si>
  <si>
    <t>Staňkov</t>
  </si>
  <si>
    <t>Americká 108,  345 61 Staňkov</t>
  </si>
  <si>
    <t>Věrovany</t>
  </si>
  <si>
    <t>Želešice</t>
  </si>
  <si>
    <t>24. dubna 301, 664 43 Želešice</t>
  </si>
  <si>
    <t xml:space="preserve">Vysoká u Příbramě </t>
  </si>
  <si>
    <t>Hroznová 63/2, Brno</t>
  </si>
  <si>
    <t>Chylice</t>
  </si>
  <si>
    <t>Osvobození 247, Ostožská Nová Ves, 687 24</t>
  </si>
  <si>
    <t>Vysoká u Příbramě 129, 262 42</t>
  </si>
  <si>
    <t>8192/1024 kbit/s</t>
  </si>
  <si>
    <t>Měsíční náklady (bez DPH)</t>
  </si>
  <si>
    <t>Měsíční náklady (s DPH)</t>
  </si>
  <si>
    <t>Náklady na instalci (bez DPH)</t>
  </si>
  <si>
    <t>Náklady na instalaci (s DPH)</t>
  </si>
  <si>
    <t>Dobřichovice</t>
  </si>
  <si>
    <t>Celkový součet za 24 měsíců</t>
  </si>
  <si>
    <t>Hradec nad Svitavou 483, 56901</t>
  </si>
  <si>
    <t>Lípa 121,  Lípa u Havličkového Brodu, 582 57</t>
  </si>
  <si>
    <t>Přerov nad Labem 420, 28916</t>
  </si>
  <si>
    <t>Pusté Jakartice 304/17, Malé Hoštice, Opava, 74733</t>
  </si>
  <si>
    <t>Nenakonice 435, 78375</t>
  </si>
  <si>
    <t>K Červenému dvoru 25/3156 130 00, Praha 3 - Strašnic</t>
  </si>
  <si>
    <t>Kč bez DPH</t>
  </si>
  <si>
    <t>Kč s DPH</t>
  </si>
  <si>
    <t>Brno, Černá Pole, Zemědělská 1752/1a</t>
  </si>
  <si>
    <t>Olomouc, Holice, Šlechtitelů 773/23</t>
  </si>
  <si>
    <t>Opava, Předměstí, Jaselská 552/16</t>
  </si>
  <si>
    <t>Praha, Ruzyně, Ztracená 1099/10</t>
  </si>
  <si>
    <t>Praha, Strašnice, K Červenému dvoru 3156/25</t>
  </si>
  <si>
    <t>Benešov, Žižkova 360</t>
  </si>
  <si>
    <t>Lednice, Nejdecká 610</t>
  </si>
  <si>
    <t>Česká Lípa, Dubická 2362/56</t>
  </si>
  <si>
    <t>České Budějovice, České Budějovice 6, Dvořákova 381/21</t>
  </si>
  <si>
    <t>Děčín, Děčín I-Děčín, 28. října 979/19</t>
  </si>
  <si>
    <t>Domažlice, Týnské Předměstí, Haltravská 438</t>
  </si>
  <si>
    <t>Frýdek-Místek, Místek, 4. května 217</t>
  </si>
  <si>
    <t>Havlíčkův Brod, Konečná 1930</t>
  </si>
  <si>
    <t>Hradec Králové, Pražské Předměstí, Habrmanova 19/1</t>
  </si>
  <si>
    <t>Chrudim, Chrudim IV, Poděbradova 909</t>
  </si>
  <si>
    <t>Jeseník, Lipovská 125/12</t>
  </si>
  <si>
    <t>Jihlava, Fritzova 4260/4</t>
  </si>
  <si>
    <t>Jindřichův Hradec, Jindřichův Hradec II, Pravdova 837</t>
  </si>
  <si>
    <t>Karlovy Vary, Tašovice, Závodní 152</t>
  </si>
  <si>
    <t>Karviná, Mizerov, tř. Těreškovové 2206/38</t>
  </si>
  <si>
    <t>Klatovy, Klatovy V, Čapkova 127</t>
  </si>
  <si>
    <t>Kroměříž, Riegrovo náměstí 3228/22</t>
  </si>
  <si>
    <t>Litoměřice, Litoměřice-Město, Velká Krajská 44/1</t>
  </si>
  <si>
    <t>Mělník, Bezručova 108</t>
  </si>
  <si>
    <t>Mladá Boleslav, Mladá Boleslav I, Bělská 151</t>
  </si>
  <si>
    <t>Náchod, Tyršova 59</t>
  </si>
  <si>
    <t>Nový Jičín, Divadelní 946/9</t>
  </si>
  <si>
    <t>Nymburk, Soudní 17/3</t>
  </si>
  <si>
    <t>Pelhřimov, U Stínadel 1316</t>
  </si>
  <si>
    <t>Písek, Budějovické Předměstí, Nádražní 1988</t>
  </si>
  <si>
    <t>Plzeň, Východní Předměstí, Slovanská alej 2179/20</t>
  </si>
  <si>
    <t>Praha, Ruzyně, Laglerové 1084/6</t>
  </si>
  <si>
    <t>Prostějov, Za Kosteleckou 3902</t>
  </si>
  <si>
    <t>Přerov, Přerov I-Město, Wurmova 606/2</t>
  </si>
  <si>
    <t>Rakovník, Rakovník II, Lubenská 2250</t>
  </si>
  <si>
    <t>Semily, Bítouchovská 1</t>
  </si>
  <si>
    <t>Strakonice, Strakonice I, Palackého náměstí 1090</t>
  </si>
  <si>
    <t>Šumperk, Nemocniční 1852/53</t>
  </si>
  <si>
    <t>Tachov, Volyňská 1544</t>
  </si>
  <si>
    <t>Teplice, Masarykova třída 2421/66</t>
  </si>
  <si>
    <t>Trutnov, Střední Předměstí, Horská 5</t>
  </si>
  <si>
    <t>Jaroměřice nad Rokytnou, Husova 127</t>
  </si>
  <si>
    <t>Uherské Hradiště, Protzkarova 1180</t>
  </si>
  <si>
    <t>Ústí nad Orlicí, Tvardkova 1191</t>
  </si>
  <si>
    <t>Vsetín, 4. května 287</t>
  </si>
  <si>
    <t>Vyškov, Brňany, Palánek 250/1</t>
  </si>
  <si>
    <t>Zlín, Zarámí 88</t>
  </si>
  <si>
    <t>Znojmo, Oblekovice 16</t>
  </si>
  <si>
    <t>Žďár nad Sázavou, Žďár nad Sázavou 1, Strojírenská 1089/14</t>
  </si>
  <si>
    <t>Planá nad Lužnicí, ČSLA 23</t>
  </si>
  <si>
    <t>Brno, Pisárky, Hroznová 63/2</t>
  </si>
  <si>
    <t>Praha, Motol, Za opravnou 4/4</t>
  </si>
  <si>
    <t>Hradec nad Svitavou 483</t>
  </si>
  <si>
    <t>Vysoká u Příbramě 129</t>
  </si>
  <si>
    <t>Čáslav, Filipov 19</t>
  </si>
  <si>
    <t>Dobřichovice, Pražská 586</t>
  </si>
  <si>
    <t>Chrastava, Dolní Chrastava, Bílokostelecká 208</t>
  </si>
  <si>
    <t>Brno, Chrlice, U jezu 390/3</t>
  </si>
  <si>
    <t>Ostrožská Nová Ves, Chylice, Osvobození 247</t>
  </si>
  <si>
    <t>Lípa 121</t>
  </si>
  <si>
    <t>Lysice, Boskovická 450</t>
  </si>
  <si>
    <t>Přerov nad Labem 420</t>
  </si>
  <si>
    <t>Opava, Pusté Jakartice, Pusté Jakartice 304/17</t>
  </si>
  <si>
    <t>Staňkov, Staňkov I, Americká 58</t>
  </si>
  <si>
    <t>Věrovany, Nenakonice 435</t>
  </si>
  <si>
    <t>Želešice, 24. dubna 301</t>
  </si>
  <si>
    <t>Adresa DT</t>
  </si>
  <si>
    <t>ID služby</t>
  </si>
  <si>
    <t>8192/512 kbit/s</t>
  </si>
  <si>
    <t>10240/3072 kbit/s</t>
  </si>
  <si>
    <t>Železnická 1057, Jičín 50 601</t>
  </si>
  <si>
    <t>Jičín, Železnická 1057</t>
  </si>
  <si>
    <t>20 Mbs / 2 Mbs</t>
  </si>
  <si>
    <t>25 Mbs / 2 Mbs</t>
  </si>
  <si>
    <t>Pražská 586,  252 29 Dobřichovice</t>
  </si>
  <si>
    <t>Příloha č. 5 - Seznam lokalit</t>
  </si>
  <si>
    <t>Typ přípojení (kabel, wifi, atd.)</t>
  </si>
  <si>
    <t>Požadovaná rychlost (down/up)</t>
  </si>
  <si>
    <t>40 Mbs / 40 Mbs</t>
  </si>
  <si>
    <t>20 Mbs / 20 Mbs</t>
  </si>
  <si>
    <t>16 Mbs / 16 Mbs</t>
  </si>
  <si>
    <t>6144/512 kbit/s</t>
  </si>
  <si>
    <t>100 Mbs / 100 Mbs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</si>
</sst>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4" fillId="32" borderId="10" xfId="0" applyFont="1" applyFill="1" applyBorder="1" applyAlignment="1" applyProtection="1">
      <alignment horizontal="center" vertical="center"/>
      <protection locked="0"/>
    </xf>
    <xf numFmtId="0" fontId="44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44" fillId="32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4" xfId="0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right"/>
    </xf>
    <xf numFmtId="165" fontId="4" fillId="28" borderId="10" xfId="0" applyNumberFormat="1" applyFont="1" applyFill="1" applyBorder="1" applyAlignment="1">
      <alignment horizontal="right"/>
    </xf>
    <xf numFmtId="3" fontId="4" fillId="28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 locked="0"/>
    </xf>
    <xf numFmtId="0" fontId="45" fillId="0" borderId="17" xfId="0" applyFont="1" applyBorder="1" applyAlignment="1">
      <alignment/>
    </xf>
    <xf numFmtId="0" fontId="0" fillId="0" borderId="0" xfId="0" applyBorder="1" applyAlignment="1">
      <alignment/>
    </xf>
    <xf numFmtId="0" fontId="45" fillId="0" borderId="17" xfId="0" applyFont="1" applyBorder="1" applyAlignment="1">
      <alignment wrapText="1"/>
    </xf>
    <xf numFmtId="0" fontId="0" fillId="0" borderId="0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5"/>
  <sheetViews>
    <sheetView tabSelected="1" zoomScale="90" zoomScaleNormal="90" zoomScalePageLayoutView="0" workbookViewId="0" topLeftCell="A1">
      <pane ySplit="2" topLeftCell="A15" activePane="bottomLeft" state="frozen"/>
      <selection pane="topLeft" activeCell="A1" sqref="A1"/>
      <selection pane="bottomLeft" activeCell="F51" sqref="F51"/>
    </sheetView>
  </sheetViews>
  <sheetFormatPr defaultColWidth="9.140625" defaultRowHeight="15"/>
  <cols>
    <col min="1" max="1" width="32.8515625" style="0" customWidth="1"/>
    <col min="2" max="2" width="57.7109375" style="0" bestFit="1" customWidth="1"/>
    <col min="3" max="3" width="16.7109375" style="0" bestFit="1" customWidth="1"/>
    <col min="4" max="4" width="27.57421875" style="9" bestFit="1" customWidth="1"/>
    <col min="5" max="5" width="20.7109375" style="0" bestFit="1" customWidth="1"/>
    <col min="6" max="6" width="21.00390625" style="0" bestFit="1" customWidth="1"/>
    <col min="7" max="7" width="10.421875" style="0" bestFit="1" customWidth="1"/>
    <col min="8" max="8" width="17.8515625" style="0" bestFit="1" customWidth="1"/>
    <col min="9" max="9" width="16.00390625" style="0" bestFit="1" customWidth="1"/>
    <col min="10" max="10" width="55.28125" style="0" bestFit="1" customWidth="1"/>
    <col min="11" max="11" width="15.8515625" style="0" bestFit="1" customWidth="1"/>
    <col min="12" max="12" width="30.00390625" style="0" customWidth="1"/>
  </cols>
  <sheetData>
    <row r="1" spans="1:6" ht="15">
      <c r="A1" s="6" t="s">
        <v>222</v>
      </c>
      <c r="F1" s="9"/>
    </row>
    <row r="2" spans="1:11" ht="42.75">
      <c r="A2" s="7" t="s">
        <v>0</v>
      </c>
      <c r="B2" s="7" t="s">
        <v>1</v>
      </c>
      <c r="C2" s="7" t="s">
        <v>89</v>
      </c>
      <c r="D2" s="8" t="s">
        <v>223</v>
      </c>
      <c r="E2" s="8" t="s">
        <v>224</v>
      </c>
      <c r="F2" s="10" t="s">
        <v>133</v>
      </c>
      <c r="G2" s="8" t="s">
        <v>134</v>
      </c>
      <c r="H2" s="8" t="s">
        <v>135</v>
      </c>
      <c r="I2" s="8" t="s">
        <v>136</v>
      </c>
      <c r="J2" s="8" t="s">
        <v>213</v>
      </c>
      <c r="K2" s="15" t="s">
        <v>214</v>
      </c>
    </row>
    <row r="3" spans="1:11" ht="15">
      <c r="A3" s="3" t="s">
        <v>75</v>
      </c>
      <c r="B3" s="3" t="s">
        <v>76</v>
      </c>
      <c r="C3" s="3" t="s">
        <v>94</v>
      </c>
      <c r="D3" s="4"/>
      <c r="E3" s="3" t="s">
        <v>219</v>
      </c>
      <c r="F3" s="28"/>
      <c r="G3" s="28">
        <f>F3*1.21</f>
        <v>0</v>
      </c>
      <c r="H3" s="4"/>
      <c r="I3" s="29">
        <f>H3*1.21</f>
        <v>0</v>
      </c>
      <c r="J3" s="30" t="s">
        <v>152</v>
      </c>
      <c r="K3" s="9"/>
    </row>
    <row r="4" spans="1:11" ht="15">
      <c r="A4" s="4" t="s">
        <v>4</v>
      </c>
      <c r="B4" s="4" t="s">
        <v>128</v>
      </c>
      <c r="C4" s="4" t="s">
        <v>92</v>
      </c>
      <c r="D4" s="4"/>
      <c r="E4" s="4" t="s">
        <v>225</v>
      </c>
      <c r="F4" s="28"/>
      <c r="G4" s="28">
        <f aca="true" t="shared" si="0" ref="G4:G20">F4*1.21</f>
        <v>0</v>
      </c>
      <c r="H4" s="28"/>
      <c r="I4" s="29">
        <f aca="true" t="shared" si="1" ref="I4:I64">H4*1.21</f>
        <v>0</v>
      </c>
      <c r="J4" s="30" t="s">
        <v>197</v>
      </c>
      <c r="K4" s="9"/>
    </row>
    <row r="5" spans="1:11" s="1" customFormat="1" ht="15">
      <c r="A5" s="14" t="s">
        <v>4</v>
      </c>
      <c r="B5" s="14" t="s">
        <v>5</v>
      </c>
      <c r="C5" s="14" t="s">
        <v>94</v>
      </c>
      <c r="D5" s="14"/>
      <c r="E5" s="4" t="s">
        <v>225</v>
      </c>
      <c r="F5" s="31"/>
      <c r="G5" s="31">
        <f t="shared" si="0"/>
        <v>0</v>
      </c>
      <c r="H5" s="14"/>
      <c r="I5" s="32">
        <f t="shared" si="1"/>
        <v>0</v>
      </c>
      <c r="J5" s="30" t="s">
        <v>147</v>
      </c>
      <c r="K5" s="9"/>
    </row>
    <row r="6" spans="1:12" s="24" customFormat="1" ht="15">
      <c r="A6" s="33" t="s">
        <v>114</v>
      </c>
      <c r="B6" s="33" t="s">
        <v>115</v>
      </c>
      <c r="C6" s="33" t="s">
        <v>94</v>
      </c>
      <c r="D6" s="33"/>
      <c r="E6" s="3" t="s">
        <v>226</v>
      </c>
      <c r="F6" s="28"/>
      <c r="G6" s="28">
        <f t="shared" si="0"/>
        <v>0</v>
      </c>
      <c r="H6" s="28"/>
      <c r="I6" s="28">
        <f t="shared" si="1"/>
        <v>0</v>
      </c>
      <c r="J6" s="47" t="s">
        <v>201</v>
      </c>
      <c r="K6" s="48"/>
      <c r="L6" s="48"/>
    </row>
    <row r="7" spans="1:12" ht="15">
      <c r="A7" s="22" t="s">
        <v>50</v>
      </c>
      <c r="B7" s="22" t="s">
        <v>51</v>
      </c>
      <c r="C7" s="22" t="s">
        <v>94</v>
      </c>
      <c r="D7" s="23"/>
      <c r="E7" s="22" t="s">
        <v>215</v>
      </c>
      <c r="F7" s="34"/>
      <c r="G7" s="34">
        <f t="shared" si="0"/>
        <v>0</v>
      </c>
      <c r="H7" s="23"/>
      <c r="I7" s="35">
        <f t="shared" si="1"/>
        <v>0</v>
      </c>
      <c r="J7" s="49" t="s">
        <v>154</v>
      </c>
      <c r="K7" s="48"/>
      <c r="L7" s="48"/>
    </row>
    <row r="8" spans="1:12" ht="30">
      <c r="A8" s="3" t="s">
        <v>25</v>
      </c>
      <c r="B8" s="3" t="s">
        <v>55</v>
      </c>
      <c r="C8" s="3" t="s">
        <v>94</v>
      </c>
      <c r="D8" s="4"/>
      <c r="E8" s="3" t="s">
        <v>219</v>
      </c>
      <c r="F8" s="28"/>
      <c r="G8" s="28">
        <f t="shared" si="0"/>
        <v>0</v>
      </c>
      <c r="H8" s="4"/>
      <c r="I8" s="29">
        <f t="shared" si="1"/>
        <v>0</v>
      </c>
      <c r="J8" s="49" t="s">
        <v>155</v>
      </c>
      <c r="K8" s="48"/>
      <c r="L8" s="48"/>
    </row>
    <row r="9" spans="1:12" ht="15">
      <c r="A9" s="3" t="s">
        <v>16</v>
      </c>
      <c r="B9" s="3" t="s">
        <v>17</v>
      </c>
      <c r="C9" s="3" t="s">
        <v>94</v>
      </c>
      <c r="D9" s="4"/>
      <c r="E9" s="3" t="s">
        <v>219</v>
      </c>
      <c r="F9" s="28"/>
      <c r="G9" s="28">
        <f t="shared" si="0"/>
        <v>0</v>
      </c>
      <c r="H9" s="4"/>
      <c r="I9" s="29">
        <f t="shared" si="1"/>
        <v>0</v>
      </c>
      <c r="J9" s="49" t="s">
        <v>156</v>
      </c>
      <c r="K9" s="48"/>
      <c r="L9" s="48"/>
    </row>
    <row r="10" spans="1:12" ht="15">
      <c r="A10" s="3" t="s">
        <v>137</v>
      </c>
      <c r="B10" s="3" t="s">
        <v>221</v>
      </c>
      <c r="C10" s="3" t="s">
        <v>94</v>
      </c>
      <c r="D10" s="4"/>
      <c r="E10" s="4" t="s">
        <v>216</v>
      </c>
      <c r="F10" s="28"/>
      <c r="G10" s="28">
        <f t="shared" si="0"/>
        <v>0</v>
      </c>
      <c r="H10" s="28"/>
      <c r="I10" s="29">
        <f t="shared" si="1"/>
        <v>0</v>
      </c>
      <c r="J10" s="49" t="s">
        <v>202</v>
      </c>
      <c r="K10" s="48"/>
      <c r="L10" s="48"/>
    </row>
    <row r="11" spans="1:12" ht="15">
      <c r="A11" s="3" t="s">
        <v>53</v>
      </c>
      <c r="B11" s="3" t="s">
        <v>70</v>
      </c>
      <c r="C11" s="3" t="s">
        <v>94</v>
      </c>
      <c r="D11" s="4"/>
      <c r="E11" s="3" t="s">
        <v>219</v>
      </c>
      <c r="F11" s="28"/>
      <c r="G11" s="28">
        <f t="shared" si="0"/>
        <v>0</v>
      </c>
      <c r="H11" s="4"/>
      <c r="I11" s="29">
        <f t="shared" si="1"/>
        <v>0</v>
      </c>
      <c r="J11" s="49" t="s">
        <v>157</v>
      </c>
      <c r="K11" s="48"/>
      <c r="L11" s="48"/>
    </row>
    <row r="12" spans="1:12" ht="15">
      <c r="A12" s="11" t="s">
        <v>36</v>
      </c>
      <c r="B12" s="11" t="s">
        <v>37</v>
      </c>
      <c r="C12" s="11" t="s">
        <v>94</v>
      </c>
      <c r="D12" s="14"/>
      <c r="E12" s="14" t="s">
        <v>132</v>
      </c>
      <c r="F12" s="31"/>
      <c r="G12" s="31">
        <f t="shared" si="0"/>
        <v>0</v>
      </c>
      <c r="H12" s="14"/>
      <c r="I12" s="32">
        <f t="shared" si="1"/>
        <v>0</v>
      </c>
      <c r="J12" s="49" t="s">
        <v>158</v>
      </c>
      <c r="K12" s="48"/>
      <c r="L12" s="48"/>
    </row>
    <row r="13" spans="1:12" s="24" customFormat="1" ht="15">
      <c r="A13" s="28" t="s">
        <v>3</v>
      </c>
      <c r="B13" s="28" t="s">
        <v>46</v>
      </c>
      <c r="C13" s="28" t="s">
        <v>94</v>
      </c>
      <c r="D13" s="33"/>
      <c r="E13" s="3" t="s">
        <v>226</v>
      </c>
      <c r="F13" s="28"/>
      <c r="G13" s="28">
        <f t="shared" si="0"/>
        <v>0</v>
      </c>
      <c r="H13" s="28"/>
      <c r="I13" s="28">
        <f t="shared" si="1"/>
        <v>0</v>
      </c>
      <c r="J13" s="47" t="s">
        <v>159</v>
      </c>
      <c r="K13" s="48"/>
      <c r="L13" s="48"/>
    </row>
    <row r="14" spans="1:11" ht="30">
      <c r="A14" s="22" t="s">
        <v>45</v>
      </c>
      <c r="B14" s="22" t="s">
        <v>66</v>
      </c>
      <c r="C14" s="22" t="s">
        <v>94</v>
      </c>
      <c r="D14" s="23"/>
      <c r="E14" s="22" t="s">
        <v>220</v>
      </c>
      <c r="F14" s="34"/>
      <c r="G14" s="34">
        <f t="shared" si="0"/>
        <v>0</v>
      </c>
      <c r="H14" s="23"/>
      <c r="I14" s="35">
        <f t="shared" si="1"/>
        <v>0</v>
      </c>
      <c r="J14" s="30" t="s">
        <v>160</v>
      </c>
      <c r="K14" s="9"/>
    </row>
    <row r="15" spans="1:11" ht="15">
      <c r="A15" s="3" t="s">
        <v>104</v>
      </c>
      <c r="B15" s="20" t="s">
        <v>139</v>
      </c>
      <c r="C15" s="3" t="s">
        <v>94</v>
      </c>
      <c r="D15" s="14"/>
      <c r="E15" s="25" t="s">
        <v>227</v>
      </c>
      <c r="F15" s="28"/>
      <c r="G15" s="28">
        <f t="shared" si="0"/>
        <v>0</v>
      </c>
      <c r="H15" s="28"/>
      <c r="I15" s="29">
        <f t="shared" si="1"/>
        <v>0</v>
      </c>
      <c r="J15" s="30" t="s">
        <v>199</v>
      </c>
      <c r="K15" s="9"/>
    </row>
    <row r="16" spans="1:11" ht="15">
      <c r="A16" s="3" t="s">
        <v>110</v>
      </c>
      <c r="B16" s="3" t="s">
        <v>111</v>
      </c>
      <c r="C16" s="3" t="s">
        <v>94</v>
      </c>
      <c r="D16" s="4"/>
      <c r="E16" s="3" t="s">
        <v>220</v>
      </c>
      <c r="F16" s="28"/>
      <c r="G16" s="28">
        <f t="shared" si="0"/>
        <v>0</v>
      </c>
      <c r="H16" s="28"/>
      <c r="I16" s="29">
        <f t="shared" si="1"/>
        <v>0</v>
      </c>
      <c r="J16" s="30" t="s">
        <v>203</v>
      </c>
      <c r="K16" s="9"/>
    </row>
    <row r="17" spans="1:11" ht="15">
      <c r="A17" s="3" t="s">
        <v>116</v>
      </c>
      <c r="B17" s="3" t="s">
        <v>117</v>
      </c>
      <c r="C17" s="3" t="s">
        <v>94</v>
      </c>
      <c r="D17" s="4"/>
      <c r="E17" s="3" t="s">
        <v>219</v>
      </c>
      <c r="F17" s="28"/>
      <c r="G17" s="28">
        <f t="shared" si="0"/>
        <v>0</v>
      </c>
      <c r="H17" s="28"/>
      <c r="I17" s="29">
        <f t="shared" si="1"/>
        <v>0</v>
      </c>
      <c r="J17" s="30" t="s">
        <v>204</v>
      </c>
      <c r="K17" s="9"/>
    </row>
    <row r="18" spans="1:11" ht="15">
      <c r="A18" s="3" t="s">
        <v>11</v>
      </c>
      <c r="B18" s="3" t="s">
        <v>12</v>
      </c>
      <c r="C18" s="3" t="s">
        <v>94</v>
      </c>
      <c r="D18" s="4"/>
      <c r="E18" s="3" t="s">
        <v>220</v>
      </c>
      <c r="F18" s="28"/>
      <c r="G18" s="28">
        <f t="shared" si="0"/>
        <v>0</v>
      </c>
      <c r="H18" s="4"/>
      <c r="I18" s="29">
        <f t="shared" si="1"/>
        <v>0</v>
      </c>
      <c r="J18" s="30" t="s">
        <v>161</v>
      </c>
      <c r="K18" s="9"/>
    </row>
    <row r="19" spans="1:11" ht="15">
      <c r="A19" s="16" t="s">
        <v>129</v>
      </c>
      <c r="B19" s="4" t="s">
        <v>130</v>
      </c>
      <c r="C19" s="4" t="s">
        <v>94</v>
      </c>
      <c r="D19" s="4"/>
      <c r="E19" s="3" t="s">
        <v>228</v>
      </c>
      <c r="F19" s="33"/>
      <c r="G19" s="33">
        <f t="shared" si="0"/>
        <v>0</v>
      </c>
      <c r="H19" s="33"/>
      <c r="I19" s="36">
        <f t="shared" si="1"/>
        <v>0</v>
      </c>
      <c r="J19" s="30" t="s">
        <v>205</v>
      </c>
      <c r="K19" s="9"/>
    </row>
    <row r="20" spans="1:11" ht="15">
      <c r="A20" s="37" t="s">
        <v>99</v>
      </c>
      <c r="B20" s="28" t="s">
        <v>100</v>
      </c>
      <c r="C20" s="3" t="s">
        <v>94</v>
      </c>
      <c r="D20" s="4"/>
      <c r="E20" s="3" t="s">
        <v>220</v>
      </c>
      <c r="F20" s="28"/>
      <c r="G20" s="28">
        <f t="shared" si="0"/>
        <v>0</v>
      </c>
      <c r="H20" s="28"/>
      <c r="I20" s="29">
        <f t="shared" si="1"/>
        <v>0</v>
      </c>
      <c r="J20" s="30" t="s">
        <v>188</v>
      </c>
      <c r="K20" s="9"/>
    </row>
    <row r="21" spans="1:11" ht="15">
      <c r="A21" s="37" t="s">
        <v>35</v>
      </c>
      <c r="B21" s="28" t="s">
        <v>93</v>
      </c>
      <c r="C21" s="3" t="s">
        <v>94</v>
      </c>
      <c r="D21" s="4"/>
      <c r="E21" s="3" t="s">
        <v>220</v>
      </c>
      <c r="F21" s="3"/>
      <c r="G21" s="28">
        <f aca="true" t="shared" si="2" ref="G21:G51">F21*1.21</f>
        <v>0</v>
      </c>
      <c r="H21" s="28"/>
      <c r="I21" s="29">
        <f t="shared" si="1"/>
        <v>0</v>
      </c>
      <c r="J21" s="30" t="s">
        <v>162</v>
      </c>
      <c r="K21" s="9"/>
    </row>
    <row r="22" spans="1:11" ht="15">
      <c r="A22" s="3" t="s">
        <v>15</v>
      </c>
      <c r="B22" s="3" t="s">
        <v>217</v>
      </c>
      <c r="C22" s="3" t="s">
        <v>94</v>
      </c>
      <c r="D22" s="4"/>
      <c r="E22" s="3" t="s">
        <v>220</v>
      </c>
      <c r="F22" s="3"/>
      <c r="G22" s="28">
        <f t="shared" si="2"/>
        <v>0</v>
      </c>
      <c r="H22" s="4"/>
      <c r="I22" s="29">
        <f t="shared" si="1"/>
        <v>0</v>
      </c>
      <c r="J22" s="30" t="s">
        <v>218</v>
      </c>
      <c r="K22" s="9"/>
    </row>
    <row r="23" spans="1:11" ht="15">
      <c r="A23" s="3" t="s">
        <v>13</v>
      </c>
      <c r="B23" s="3" t="s">
        <v>14</v>
      </c>
      <c r="C23" s="3" t="s">
        <v>94</v>
      </c>
      <c r="D23" s="4"/>
      <c r="E23" s="3" t="s">
        <v>220</v>
      </c>
      <c r="F23" s="3"/>
      <c r="G23" s="28">
        <f t="shared" si="2"/>
        <v>0</v>
      </c>
      <c r="H23" s="4"/>
      <c r="I23" s="29">
        <f t="shared" si="1"/>
        <v>0</v>
      </c>
      <c r="J23" s="30" t="s">
        <v>163</v>
      </c>
      <c r="K23" s="9"/>
    </row>
    <row r="24" spans="1:11" ht="30">
      <c r="A24" s="3" t="s">
        <v>18</v>
      </c>
      <c r="B24" s="3" t="s">
        <v>19</v>
      </c>
      <c r="C24" s="3" t="s">
        <v>94</v>
      </c>
      <c r="D24" s="4"/>
      <c r="E24" s="3" t="s">
        <v>220</v>
      </c>
      <c r="F24" s="3"/>
      <c r="G24" s="28">
        <f t="shared" si="2"/>
        <v>0</v>
      </c>
      <c r="H24" s="4"/>
      <c r="I24" s="29">
        <f t="shared" si="1"/>
        <v>0</v>
      </c>
      <c r="J24" s="30" t="s">
        <v>164</v>
      </c>
      <c r="K24" s="9"/>
    </row>
    <row r="25" spans="1:11" ht="15">
      <c r="A25" s="3" t="s">
        <v>77</v>
      </c>
      <c r="B25" s="3" t="s">
        <v>78</v>
      </c>
      <c r="C25" s="3" t="s">
        <v>94</v>
      </c>
      <c r="D25" s="4"/>
      <c r="E25" s="3" t="s">
        <v>228</v>
      </c>
      <c r="F25" s="3"/>
      <c r="G25" s="28">
        <f t="shared" si="2"/>
        <v>0</v>
      </c>
      <c r="H25" s="4"/>
      <c r="I25" s="29">
        <f t="shared" si="1"/>
        <v>0</v>
      </c>
      <c r="J25" s="30" t="s">
        <v>165</v>
      </c>
      <c r="K25" s="9"/>
    </row>
    <row r="26" spans="1:11" ht="15">
      <c r="A26" s="37" t="s">
        <v>95</v>
      </c>
      <c r="B26" s="28" t="s">
        <v>96</v>
      </c>
      <c r="C26" s="3" t="s">
        <v>94</v>
      </c>
      <c r="D26" s="4"/>
      <c r="E26" s="3" t="s">
        <v>220</v>
      </c>
      <c r="F26" s="3"/>
      <c r="G26" s="28">
        <f t="shared" si="2"/>
        <v>0</v>
      </c>
      <c r="H26" s="28"/>
      <c r="I26" s="29">
        <f t="shared" si="1"/>
        <v>0</v>
      </c>
      <c r="J26" s="30" t="s">
        <v>166</v>
      </c>
      <c r="K26" s="9"/>
    </row>
    <row r="27" spans="1:11" ht="15">
      <c r="A27" s="37" t="s">
        <v>54</v>
      </c>
      <c r="B27" s="4" t="s">
        <v>97</v>
      </c>
      <c r="C27" s="3" t="s">
        <v>94</v>
      </c>
      <c r="D27" s="4"/>
      <c r="E27" s="3" t="s">
        <v>219</v>
      </c>
      <c r="F27" s="3"/>
      <c r="G27" s="28">
        <f t="shared" si="2"/>
        <v>0</v>
      </c>
      <c r="H27" s="4"/>
      <c r="I27" s="29">
        <f t="shared" si="1"/>
        <v>0</v>
      </c>
      <c r="J27" s="30" t="s">
        <v>167</v>
      </c>
      <c r="K27" s="9"/>
    </row>
    <row r="28" spans="1:11" ht="15">
      <c r="A28" s="3" t="s">
        <v>20</v>
      </c>
      <c r="B28" s="3" t="s">
        <v>21</v>
      </c>
      <c r="C28" s="3" t="s">
        <v>94</v>
      </c>
      <c r="D28" s="4"/>
      <c r="E28" s="3" t="s">
        <v>220</v>
      </c>
      <c r="F28" s="3"/>
      <c r="G28" s="28">
        <f t="shared" si="2"/>
        <v>0</v>
      </c>
      <c r="H28" s="4"/>
      <c r="I28" s="29">
        <f t="shared" si="1"/>
        <v>0</v>
      </c>
      <c r="J28" s="30" t="s">
        <v>168</v>
      </c>
      <c r="K28" s="9"/>
    </row>
    <row r="29" spans="1:11" ht="15">
      <c r="A29" s="37" t="s">
        <v>101</v>
      </c>
      <c r="B29" s="28" t="s">
        <v>102</v>
      </c>
      <c r="C29" s="3" t="s">
        <v>94</v>
      </c>
      <c r="D29" s="4"/>
      <c r="E29" s="4" t="s">
        <v>215</v>
      </c>
      <c r="F29" s="3"/>
      <c r="G29" s="28">
        <f t="shared" si="2"/>
        <v>0</v>
      </c>
      <c r="H29" s="28"/>
      <c r="I29" s="29">
        <f t="shared" si="1"/>
        <v>0</v>
      </c>
      <c r="J29" s="30" t="s">
        <v>153</v>
      </c>
      <c r="K29" s="9"/>
    </row>
    <row r="30" spans="1:10" s="9" customFormat="1" ht="15">
      <c r="A30" s="28" t="s">
        <v>112</v>
      </c>
      <c r="B30" s="28" t="s">
        <v>140</v>
      </c>
      <c r="C30" s="28" t="s">
        <v>94</v>
      </c>
      <c r="D30" s="33"/>
      <c r="E30" s="33" t="s">
        <v>220</v>
      </c>
      <c r="F30" s="28"/>
      <c r="G30" s="28">
        <f t="shared" si="2"/>
        <v>0</v>
      </c>
      <c r="H30" s="28"/>
      <c r="I30" s="28">
        <f t="shared" si="1"/>
        <v>0</v>
      </c>
      <c r="J30" s="38" t="s">
        <v>206</v>
      </c>
    </row>
    <row r="31" spans="1:11" ht="15">
      <c r="A31" s="3" t="s">
        <v>42</v>
      </c>
      <c r="B31" s="3" t="s">
        <v>63</v>
      </c>
      <c r="C31" s="3" t="s">
        <v>94</v>
      </c>
      <c r="D31" s="4"/>
      <c r="E31" s="3" t="s">
        <v>220</v>
      </c>
      <c r="F31" s="3"/>
      <c r="G31" s="28">
        <f t="shared" si="2"/>
        <v>0</v>
      </c>
      <c r="H31" s="28"/>
      <c r="I31" s="29">
        <f t="shared" si="1"/>
        <v>0</v>
      </c>
      <c r="J31" s="30" t="s">
        <v>169</v>
      </c>
      <c r="K31" s="9"/>
    </row>
    <row r="32" spans="1:11" ht="15">
      <c r="A32" s="3" t="s">
        <v>118</v>
      </c>
      <c r="B32" s="3" t="s">
        <v>119</v>
      </c>
      <c r="C32" s="3" t="s">
        <v>94</v>
      </c>
      <c r="D32" s="4"/>
      <c r="E32" s="3" t="s">
        <v>219</v>
      </c>
      <c r="F32" s="3"/>
      <c r="G32" s="28">
        <f t="shared" si="2"/>
        <v>0</v>
      </c>
      <c r="H32" s="28"/>
      <c r="I32" s="29">
        <f t="shared" si="1"/>
        <v>0</v>
      </c>
      <c r="J32" s="30" t="s">
        <v>207</v>
      </c>
      <c r="K32" s="9"/>
    </row>
    <row r="33" spans="1:11" ht="15">
      <c r="A33" s="3" t="s">
        <v>71</v>
      </c>
      <c r="B33" s="3" t="s">
        <v>72</v>
      </c>
      <c r="C33" s="3" t="s">
        <v>94</v>
      </c>
      <c r="D33" s="4"/>
      <c r="E33" s="3" t="s">
        <v>219</v>
      </c>
      <c r="F33" s="3"/>
      <c r="G33" s="28">
        <f t="shared" si="2"/>
        <v>0</v>
      </c>
      <c r="H33" s="28"/>
      <c r="I33" s="29">
        <f t="shared" si="1"/>
        <v>0</v>
      </c>
      <c r="J33" s="30" t="s">
        <v>170</v>
      </c>
      <c r="K33" s="9"/>
    </row>
    <row r="34" spans="1:11" ht="15">
      <c r="A34" s="3" t="s">
        <v>29</v>
      </c>
      <c r="B34" s="3" t="s">
        <v>30</v>
      </c>
      <c r="C34" s="3" t="s">
        <v>94</v>
      </c>
      <c r="D34" s="4"/>
      <c r="E34" s="3" t="s">
        <v>219</v>
      </c>
      <c r="F34" s="3"/>
      <c r="G34" s="28">
        <f t="shared" si="2"/>
        <v>0</v>
      </c>
      <c r="H34" s="28"/>
      <c r="I34" s="29">
        <f t="shared" si="1"/>
        <v>0</v>
      </c>
      <c r="J34" s="30" t="s">
        <v>171</v>
      </c>
      <c r="K34" s="9"/>
    </row>
    <row r="35" spans="1:11" s="2" customFormat="1" ht="15">
      <c r="A35" s="5" t="s">
        <v>8</v>
      </c>
      <c r="B35" s="3" t="s">
        <v>144</v>
      </c>
      <c r="C35" s="17" t="s">
        <v>92</v>
      </c>
      <c r="D35" s="18"/>
      <c r="E35" s="19" t="s">
        <v>229</v>
      </c>
      <c r="F35" s="19"/>
      <c r="G35" s="28">
        <f t="shared" si="2"/>
        <v>0</v>
      </c>
      <c r="H35" s="28"/>
      <c r="I35" s="29">
        <f t="shared" si="1"/>
        <v>0</v>
      </c>
      <c r="J35" s="30" t="s">
        <v>151</v>
      </c>
      <c r="K35" s="9"/>
    </row>
    <row r="36" spans="1:11" ht="15">
      <c r="A36" s="3" t="s">
        <v>49</v>
      </c>
      <c r="B36" s="3" t="s">
        <v>69</v>
      </c>
      <c r="C36" s="3" t="s">
        <v>94</v>
      </c>
      <c r="D36" s="4"/>
      <c r="E36" s="3" t="s">
        <v>219</v>
      </c>
      <c r="F36" s="3"/>
      <c r="G36" s="28">
        <f t="shared" si="2"/>
        <v>0</v>
      </c>
      <c r="H36" s="28"/>
      <c r="I36" s="29">
        <f t="shared" si="1"/>
        <v>0</v>
      </c>
      <c r="J36" s="30" t="s">
        <v>172</v>
      </c>
      <c r="K36" s="9"/>
    </row>
    <row r="37" spans="1:11" ht="15">
      <c r="A37" s="3" t="s">
        <v>34</v>
      </c>
      <c r="B37" s="3" t="s">
        <v>59</v>
      </c>
      <c r="C37" s="3" t="s">
        <v>94</v>
      </c>
      <c r="D37" s="4"/>
      <c r="E37" s="3" t="s">
        <v>219</v>
      </c>
      <c r="F37" s="3"/>
      <c r="G37" s="28">
        <f t="shared" si="2"/>
        <v>0</v>
      </c>
      <c r="H37" s="28"/>
      <c r="I37" s="29">
        <f t="shared" si="1"/>
        <v>0</v>
      </c>
      <c r="J37" s="30" t="s">
        <v>173</v>
      </c>
      <c r="K37" s="9"/>
    </row>
    <row r="38" spans="1:11" ht="15">
      <c r="A38" s="37" t="s">
        <v>28</v>
      </c>
      <c r="B38" s="4" t="s">
        <v>98</v>
      </c>
      <c r="C38" s="3" t="s">
        <v>94</v>
      </c>
      <c r="D38" s="4"/>
      <c r="E38" s="3" t="s">
        <v>219</v>
      </c>
      <c r="F38" s="3"/>
      <c r="G38" s="28">
        <f t="shared" si="2"/>
        <v>0</v>
      </c>
      <c r="H38" s="28"/>
      <c r="I38" s="29">
        <f t="shared" si="1"/>
        <v>0</v>
      </c>
      <c r="J38" s="30" t="s">
        <v>174</v>
      </c>
      <c r="K38" s="9"/>
    </row>
    <row r="39" spans="1:11" ht="15">
      <c r="A39" s="39" t="s">
        <v>105</v>
      </c>
      <c r="B39" s="46" t="s">
        <v>106</v>
      </c>
      <c r="C39" s="11" t="s">
        <v>94</v>
      </c>
      <c r="D39" s="14"/>
      <c r="E39" s="11" t="s">
        <v>219</v>
      </c>
      <c r="F39" s="11"/>
      <c r="G39" s="31">
        <f t="shared" si="2"/>
        <v>0</v>
      </c>
      <c r="H39" s="31"/>
      <c r="I39" s="32">
        <f t="shared" si="1"/>
        <v>0</v>
      </c>
      <c r="J39" s="30" t="s">
        <v>194</v>
      </c>
      <c r="K39" s="9"/>
    </row>
    <row r="40" spans="1:110" s="24" customFormat="1" ht="15">
      <c r="A40" s="28" t="s">
        <v>2</v>
      </c>
      <c r="B40" s="28" t="s">
        <v>24</v>
      </c>
      <c r="C40" s="33" t="s">
        <v>94</v>
      </c>
      <c r="D40" s="33"/>
      <c r="E40" s="11" t="s">
        <v>226</v>
      </c>
      <c r="F40" s="28"/>
      <c r="G40" s="28">
        <f t="shared" si="2"/>
        <v>0</v>
      </c>
      <c r="H40" s="28"/>
      <c r="I40" s="28">
        <f t="shared" si="1"/>
        <v>0</v>
      </c>
      <c r="J40" s="47" t="s">
        <v>148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</row>
    <row r="41" spans="1:110" s="24" customFormat="1" ht="15">
      <c r="A41" s="28" t="s">
        <v>6</v>
      </c>
      <c r="B41" s="28" t="s">
        <v>7</v>
      </c>
      <c r="C41" s="33" t="s">
        <v>94</v>
      </c>
      <c r="D41" s="33"/>
      <c r="E41" s="3" t="s">
        <v>226</v>
      </c>
      <c r="F41" s="28"/>
      <c r="G41" s="28">
        <f t="shared" si="2"/>
        <v>0</v>
      </c>
      <c r="H41" s="28"/>
      <c r="I41" s="28">
        <f t="shared" si="1"/>
        <v>0</v>
      </c>
      <c r="J41" s="47" t="s">
        <v>149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</row>
    <row r="42" spans="1:110" ht="15">
      <c r="A42" s="22" t="s">
        <v>39</v>
      </c>
      <c r="B42" s="22" t="s">
        <v>61</v>
      </c>
      <c r="C42" s="22" t="s">
        <v>94</v>
      </c>
      <c r="D42" s="23"/>
      <c r="E42" s="22" t="s">
        <v>219</v>
      </c>
      <c r="F42" s="22"/>
      <c r="G42" s="34">
        <f t="shared" si="2"/>
        <v>0</v>
      </c>
      <c r="H42" s="34"/>
      <c r="I42" s="35">
        <f t="shared" si="1"/>
        <v>0</v>
      </c>
      <c r="J42" s="49" t="s">
        <v>175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</row>
    <row r="43" spans="1:110" ht="15">
      <c r="A43" s="3" t="s">
        <v>40</v>
      </c>
      <c r="B43" s="3" t="s">
        <v>62</v>
      </c>
      <c r="C43" s="3" t="s">
        <v>94</v>
      </c>
      <c r="D43" s="4"/>
      <c r="E43" s="3" t="s">
        <v>220</v>
      </c>
      <c r="F43" s="3"/>
      <c r="G43" s="28">
        <f t="shared" si="2"/>
        <v>0</v>
      </c>
      <c r="H43" s="28"/>
      <c r="I43" s="29">
        <f t="shared" si="1"/>
        <v>0</v>
      </c>
      <c r="J43" s="49" t="s">
        <v>176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</row>
    <row r="44" spans="1:110" ht="15">
      <c r="A44" s="37" t="s">
        <v>103</v>
      </c>
      <c r="B44" s="28" t="s">
        <v>107</v>
      </c>
      <c r="C44" s="3" t="s">
        <v>94</v>
      </c>
      <c r="D44" s="4"/>
      <c r="E44" s="3" t="s">
        <v>219</v>
      </c>
      <c r="F44" s="3"/>
      <c r="G44" s="28">
        <f t="shared" si="2"/>
        <v>0</v>
      </c>
      <c r="H44" s="28"/>
      <c r="I44" s="29">
        <f t="shared" si="1"/>
        <v>0</v>
      </c>
      <c r="J44" s="49" t="s">
        <v>196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</row>
    <row r="45" spans="1:110" s="1" customFormat="1" ht="30">
      <c r="A45" s="4" t="s">
        <v>52</v>
      </c>
      <c r="B45" s="4" t="s">
        <v>83</v>
      </c>
      <c r="C45" s="3" t="s">
        <v>94</v>
      </c>
      <c r="D45" s="14"/>
      <c r="E45" s="3" t="s">
        <v>219</v>
      </c>
      <c r="F45" s="3"/>
      <c r="G45" s="28">
        <f t="shared" si="2"/>
        <v>0</v>
      </c>
      <c r="H45" s="28"/>
      <c r="I45" s="29">
        <f t="shared" si="1"/>
        <v>0</v>
      </c>
      <c r="J45" s="49" t="s">
        <v>177</v>
      </c>
      <c r="K45" s="48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</row>
    <row r="46" spans="1:110" s="1" customFormat="1" ht="15">
      <c r="A46" s="4" t="s">
        <v>9</v>
      </c>
      <c r="B46" s="4" t="s">
        <v>84</v>
      </c>
      <c r="C46" s="3" t="s">
        <v>94</v>
      </c>
      <c r="D46" s="4"/>
      <c r="E46" s="3" t="s">
        <v>220</v>
      </c>
      <c r="F46" s="3"/>
      <c r="G46" s="28">
        <f t="shared" si="2"/>
        <v>0</v>
      </c>
      <c r="H46" s="28"/>
      <c r="I46" s="29">
        <f t="shared" si="1"/>
        <v>0</v>
      </c>
      <c r="J46" s="49" t="s">
        <v>178</v>
      </c>
      <c r="K46" s="48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</row>
    <row r="47" spans="1:110" s="1" customFormat="1" ht="15">
      <c r="A47" s="4" t="s">
        <v>9</v>
      </c>
      <c r="B47" s="4" t="s">
        <v>10</v>
      </c>
      <c r="C47" s="17" t="s">
        <v>92</v>
      </c>
      <c r="D47" s="18"/>
      <c r="E47" s="4" t="s">
        <v>225</v>
      </c>
      <c r="F47" s="4"/>
      <c r="G47" s="28">
        <f t="shared" si="2"/>
        <v>0</v>
      </c>
      <c r="H47" s="28"/>
      <c r="I47" s="29">
        <f t="shared" si="1"/>
        <v>0</v>
      </c>
      <c r="J47" s="49" t="s">
        <v>150</v>
      </c>
      <c r="K47" s="48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</row>
    <row r="48" spans="1:110" s="1" customFormat="1" ht="15">
      <c r="A48" s="4" t="s">
        <v>108</v>
      </c>
      <c r="B48" s="4" t="s">
        <v>109</v>
      </c>
      <c r="C48" s="3" t="s">
        <v>94</v>
      </c>
      <c r="D48" s="14"/>
      <c r="E48" s="4" t="s">
        <v>225</v>
      </c>
      <c r="F48" s="11"/>
      <c r="G48" s="28">
        <f t="shared" si="2"/>
        <v>0</v>
      </c>
      <c r="H48" s="28"/>
      <c r="I48" s="29">
        <f t="shared" si="1"/>
        <v>0</v>
      </c>
      <c r="J48" s="49" t="s">
        <v>198</v>
      </c>
      <c r="K48" s="48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</row>
    <row r="49" spans="1:110" ht="15">
      <c r="A49" s="3" t="s">
        <v>38</v>
      </c>
      <c r="B49" s="3" t="s">
        <v>60</v>
      </c>
      <c r="C49" s="3" t="s">
        <v>94</v>
      </c>
      <c r="D49" s="4"/>
      <c r="E49" s="3" t="s">
        <v>219</v>
      </c>
      <c r="F49" s="3"/>
      <c r="G49" s="28">
        <f t="shared" si="2"/>
        <v>0</v>
      </c>
      <c r="H49" s="28"/>
      <c r="I49" s="29">
        <f t="shared" si="1"/>
        <v>0</v>
      </c>
      <c r="J49" s="49" t="s">
        <v>179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</row>
    <row r="50" spans="1:110" ht="15">
      <c r="A50" s="3" t="s">
        <v>73</v>
      </c>
      <c r="B50" s="3" t="s">
        <v>74</v>
      </c>
      <c r="C50" s="3" t="s">
        <v>94</v>
      </c>
      <c r="D50" s="4"/>
      <c r="E50" s="3" t="s">
        <v>219</v>
      </c>
      <c r="F50" s="3"/>
      <c r="G50" s="28">
        <f t="shared" si="2"/>
        <v>0</v>
      </c>
      <c r="H50" s="28"/>
      <c r="I50" s="29">
        <f t="shared" si="1"/>
        <v>0</v>
      </c>
      <c r="J50" s="49" t="s">
        <v>180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</row>
    <row r="51" spans="1:110" ht="15">
      <c r="A51" s="3" t="s">
        <v>120</v>
      </c>
      <c r="B51" s="20" t="s">
        <v>141</v>
      </c>
      <c r="C51" s="3" t="s">
        <v>94</v>
      </c>
      <c r="D51" s="4"/>
      <c r="E51" s="3" t="s">
        <v>226</v>
      </c>
      <c r="F51" s="4"/>
      <c r="G51" s="28">
        <f t="shared" si="2"/>
        <v>0</v>
      </c>
      <c r="H51" s="28"/>
      <c r="I51" s="29">
        <f t="shared" si="1"/>
        <v>0</v>
      </c>
      <c r="J51" s="49" t="s">
        <v>208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</row>
    <row r="52" spans="1:110" ht="15">
      <c r="A52" s="3" t="s">
        <v>121</v>
      </c>
      <c r="B52" s="20" t="s">
        <v>142</v>
      </c>
      <c r="C52" s="3" t="s">
        <v>94</v>
      </c>
      <c r="D52" s="4"/>
      <c r="E52" s="4" t="s">
        <v>215</v>
      </c>
      <c r="F52" s="3"/>
      <c r="G52" s="28">
        <f aca="true" t="shared" si="3" ref="G52:G72">F52*1.21</f>
        <v>0</v>
      </c>
      <c r="H52" s="28"/>
      <c r="I52" s="29">
        <f t="shared" si="1"/>
        <v>0</v>
      </c>
      <c r="J52" s="49" t="s">
        <v>209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</row>
    <row r="53" spans="1:110" ht="15">
      <c r="A53" s="3" t="s">
        <v>31</v>
      </c>
      <c r="B53" s="3" t="s">
        <v>32</v>
      </c>
      <c r="C53" s="3" t="s">
        <v>94</v>
      </c>
      <c r="D53" s="4"/>
      <c r="E53" s="3" t="s">
        <v>219</v>
      </c>
      <c r="F53" s="3"/>
      <c r="G53" s="28">
        <f t="shared" si="3"/>
        <v>0</v>
      </c>
      <c r="H53" s="28"/>
      <c r="I53" s="29">
        <f t="shared" si="1"/>
        <v>0</v>
      </c>
      <c r="J53" s="49" t="s">
        <v>181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</row>
    <row r="54" spans="1:110" ht="15">
      <c r="A54" s="3" t="s">
        <v>47</v>
      </c>
      <c r="B54" s="3" t="s">
        <v>67</v>
      </c>
      <c r="C54" s="3" t="s">
        <v>94</v>
      </c>
      <c r="D54" s="4"/>
      <c r="E54" s="3" t="s">
        <v>220</v>
      </c>
      <c r="F54" s="3"/>
      <c r="G54" s="28">
        <f t="shared" si="3"/>
        <v>0</v>
      </c>
      <c r="H54" s="28"/>
      <c r="I54" s="29">
        <f t="shared" si="1"/>
        <v>0</v>
      </c>
      <c r="J54" s="49" t="s">
        <v>182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</row>
    <row r="55" spans="1:110" ht="15">
      <c r="A55" s="3" t="s">
        <v>85</v>
      </c>
      <c r="B55" s="3" t="s">
        <v>86</v>
      </c>
      <c r="C55" s="3" t="s">
        <v>94</v>
      </c>
      <c r="D55" s="4"/>
      <c r="E55" s="3" t="s">
        <v>219</v>
      </c>
      <c r="F55" s="3"/>
      <c r="G55" s="28">
        <f t="shared" si="3"/>
        <v>0</v>
      </c>
      <c r="H55" s="28"/>
      <c r="I55" s="29">
        <f t="shared" si="1"/>
        <v>0</v>
      </c>
      <c r="J55" s="49" t="s">
        <v>183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</row>
    <row r="56" spans="1:110" ht="15">
      <c r="A56" s="3" t="s">
        <v>122</v>
      </c>
      <c r="B56" s="3" t="s">
        <v>123</v>
      </c>
      <c r="C56" s="3" t="s">
        <v>94</v>
      </c>
      <c r="D56" s="4"/>
      <c r="E56" s="3" t="s">
        <v>220</v>
      </c>
      <c r="F56" s="3"/>
      <c r="G56" s="28">
        <f t="shared" si="3"/>
        <v>0</v>
      </c>
      <c r="H56" s="28"/>
      <c r="I56" s="29">
        <f t="shared" si="1"/>
        <v>0</v>
      </c>
      <c r="J56" s="49" t="s">
        <v>210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</row>
    <row r="57" spans="1:110" ht="15">
      <c r="A57" s="3" t="s">
        <v>26</v>
      </c>
      <c r="B57" s="3" t="s">
        <v>56</v>
      </c>
      <c r="C57" s="3" t="s">
        <v>94</v>
      </c>
      <c r="D57" s="4"/>
      <c r="E57" s="4" t="s">
        <v>215</v>
      </c>
      <c r="F57" s="3"/>
      <c r="G57" s="28">
        <f t="shared" si="3"/>
        <v>0</v>
      </c>
      <c r="H57" s="28"/>
      <c r="I57" s="29">
        <f t="shared" si="1"/>
        <v>0</v>
      </c>
      <c r="J57" s="49" t="s">
        <v>184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</row>
    <row r="58" spans="1:110" ht="15">
      <c r="A58" s="3" t="s">
        <v>27</v>
      </c>
      <c r="B58" s="3" t="s">
        <v>57</v>
      </c>
      <c r="C58" s="3" t="s">
        <v>94</v>
      </c>
      <c r="D58" s="4"/>
      <c r="E58" s="3" t="s">
        <v>220</v>
      </c>
      <c r="F58" s="3"/>
      <c r="G58" s="28">
        <f t="shared" si="3"/>
        <v>0</v>
      </c>
      <c r="H58" s="28"/>
      <c r="I58" s="29">
        <f t="shared" si="1"/>
        <v>0</v>
      </c>
      <c r="J58" s="49" t="s">
        <v>185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</row>
    <row r="59" spans="1:110" ht="15">
      <c r="A59" s="3" t="s">
        <v>43</v>
      </c>
      <c r="B59" s="3" t="s">
        <v>64</v>
      </c>
      <c r="C59" s="3" t="s">
        <v>94</v>
      </c>
      <c r="D59" s="4"/>
      <c r="E59" s="3" t="s">
        <v>219</v>
      </c>
      <c r="F59" s="3"/>
      <c r="G59" s="28">
        <f t="shared" si="3"/>
        <v>0</v>
      </c>
      <c r="H59" s="28"/>
      <c r="I59" s="29">
        <f t="shared" si="1"/>
        <v>0</v>
      </c>
      <c r="J59" s="49" t="s">
        <v>186</v>
      </c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</row>
    <row r="60" spans="1:110" ht="15">
      <c r="A60" s="3" t="s">
        <v>44</v>
      </c>
      <c r="B60" s="3" t="s">
        <v>65</v>
      </c>
      <c r="C60" s="3" t="s">
        <v>94</v>
      </c>
      <c r="D60" s="4"/>
      <c r="E60" s="3" t="s">
        <v>219</v>
      </c>
      <c r="F60" s="3"/>
      <c r="G60" s="28">
        <f t="shared" si="3"/>
        <v>0</v>
      </c>
      <c r="H60" s="28"/>
      <c r="I60" s="29">
        <f t="shared" si="1"/>
        <v>0</v>
      </c>
      <c r="J60" s="49" t="s">
        <v>187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</row>
    <row r="61" spans="1:110" ht="15">
      <c r="A61" s="3" t="s">
        <v>79</v>
      </c>
      <c r="B61" s="3" t="s">
        <v>80</v>
      </c>
      <c r="C61" s="3" t="s">
        <v>94</v>
      </c>
      <c r="D61" s="4"/>
      <c r="E61" s="3" t="s">
        <v>220</v>
      </c>
      <c r="F61" s="3"/>
      <c r="G61" s="28">
        <f t="shared" si="3"/>
        <v>0</v>
      </c>
      <c r="H61" s="28"/>
      <c r="I61" s="29">
        <f t="shared" si="1"/>
        <v>0</v>
      </c>
      <c r="J61" s="49" t="s">
        <v>189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</row>
    <row r="62" spans="1:110" ht="15">
      <c r="A62" s="3" t="s">
        <v>48</v>
      </c>
      <c r="B62" s="3" t="s">
        <v>68</v>
      </c>
      <c r="C62" s="3" t="s">
        <v>94</v>
      </c>
      <c r="D62" s="4"/>
      <c r="E62" s="3" t="s">
        <v>219</v>
      </c>
      <c r="F62" s="3"/>
      <c r="G62" s="28">
        <f t="shared" si="3"/>
        <v>0</v>
      </c>
      <c r="H62" s="28"/>
      <c r="I62" s="29">
        <f t="shared" si="1"/>
        <v>0</v>
      </c>
      <c r="J62" s="49" t="s">
        <v>190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</row>
    <row r="63" spans="1:110" ht="15">
      <c r="A63" s="3" t="s">
        <v>124</v>
      </c>
      <c r="B63" s="20" t="s">
        <v>143</v>
      </c>
      <c r="C63" s="3" t="s">
        <v>94</v>
      </c>
      <c r="D63" s="4"/>
      <c r="E63" s="3" t="s">
        <v>220</v>
      </c>
      <c r="F63" s="3"/>
      <c r="G63" s="28">
        <f t="shared" si="3"/>
        <v>0</v>
      </c>
      <c r="H63" s="28"/>
      <c r="I63" s="29">
        <f t="shared" si="1"/>
        <v>0</v>
      </c>
      <c r="J63" s="49" t="s">
        <v>211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</row>
    <row r="64" spans="1:110" ht="15">
      <c r="A64" s="11" t="s">
        <v>22</v>
      </c>
      <c r="B64" s="11" t="s">
        <v>23</v>
      </c>
      <c r="C64" s="11" t="s">
        <v>94</v>
      </c>
      <c r="D64" s="14"/>
      <c r="E64" s="11" t="s">
        <v>219</v>
      </c>
      <c r="F64" s="11"/>
      <c r="G64" s="31">
        <f t="shared" si="3"/>
        <v>0</v>
      </c>
      <c r="H64" s="31"/>
      <c r="I64" s="32">
        <f t="shared" si="1"/>
        <v>0</v>
      </c>
      <c r="J64" s="49" t="s">
        <v>191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</row>
    <row r="65" spans="1:110" s="24" customFormat="1" ht="15">
      <c r="A65" s="28" t="s">
        <v>127</v>
      </c>
      <c r="B65" s="28" t="s">
        <v>131</v>
      </c>
      <c r="C65" s="28" t="s">
        <v>94</v>
      </c>
      <c r="D65" s="33"/>
      <c r="E65" s="3" t="s">
        <v>226</v>
      </c>
      <c r="F65" s="28"/>
      <c r="G65" s="28">
        <f t="shared" si="3"/>
        <v>0</v>
      </c>
      <c r="H65" s="28"/>
      <c r="I65" s="28">
        <f aca="true" t="shared" si="4" ref="I65:I72">H65*1.21</f>
        <v>0</v>
      </c>
      <c r="J65" s="47" t="s">
        <v>200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</row>
    <row r="66" spans="1:110" ht="15">
      <c r="A66" s="22" t="s">
        <v>33</v>
      </c>
      <c r="B66" s="22" t="s">
        <v>58</v>
      </c>
      <c r="C66" s="22" t="s">
        <v>94</v>
      </c>
      <c r="D66" s="23"/>
      <c r="E66" s="22" t="s">
        <v>220</v>
      </c>
      <c r="F66" s="22"/>
      <c r="G66" s="34">
        <f t="shared" si="3"/>
        <v>0</v>
      </c>
      <c r="H66" s="23"/>
      <c r="I66" s="35">
        <f t="shared" si="4"/>
        <v>0</v>
      </c>
      <c r="J66" s="49" t="s">
        <v>192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</row>
    <row r="67" spans="1:110" ht="15">
      <c r="A67" s="3" t="s">
        <v>81</v>
      </c>
      <c r="B67" s="3" t="s">
        <v>82</v>
      </c>
      <c r="C67" s="3" t="s">
        <v>94</v>
      </c>
      <c r="D67" s="4"/>
      <c r="E67" s="3" t="s">
        <v>220</v>
      </c>
      <c r="F67" s="3"/>
      <c r="G67" s="28">
        <f t="shared" si="3"/>
        <v>0</v>
      </c>
      <c r="H67" s="4"/>
      <c r="I67" s="29">
        <f t="shared" si="4"/>
        <v>0</v>
      </c>
      <c r="J67" s="49" t="s">
        <v>193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</row>
    <row r="68" spans="1:110" ht="15">
      <c r="A68" s="28" t="s">
        <v>41</v>
      </c>
      <c r="B68" s="28" t="s">
        <v>113</v>
      </c>
      <c r="C68" s="3" t="s">
        <v>94</v>
      </c>
      <c r="D68" s="4"/>
      <c r="E68" s="3" t="s">
        <v>219</v>
      </c>
      <c r="F68" s="3"/>
      <c r="G68" s="28">
        <f t="shared" si="3"/>
        <v>0</v>
      </c>
      <c r="H68" s="28"/>
      <c r="I68" s="29">
        <f t="shared" si="4"/>
        <v>0</v>
      </c>
      <c r="J68" s="49" t="s">
        <v>113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</row>
    <row r="69" spans="1:110" ht="30">
      <c r="A69" s="22" t="s">
        <v>90</v>
      </c>
      <c r="B69" s="22" t="s">
        <v>91</v>
      </c>
      <c r="C69" s="26" t="s">
        <v>94</v>
      </c>
      <c r="D69" s="27"/>
      <c r="E69" s="3" t="s">
        <v>219</v>
      </c>
      <c r="F69" s="3"/>
      <c r="G69" s="28">
        <f t="shared" si="3"/>
        <v>0</v>
      </c>
      <c r="H69" s="4"/>
      <c r="I69" s="29">
        <f t="shared" si="4"/>
        <v>0</v>
      </c>
      <c r="J69" s="49" t="s">
        <v>195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</row>
    <row r="70" spans="1:110" ht="15">
      <c r="A70" s="3" t="s">
        <v>125</v>
      </c>
      <c r="B70" s="3" t="s">
        <v>126</v>
      </c>
      <c r="C70" s="3" t="s">
        <v>94</v>
      </c>
      <c r="D70" s="4"/>
      <c r="E70" s="3" t="s">
        <v>219</v>
      </c>
      <c r="F70" s="3"/>
      <c r="G70" s="28">
        <f t="shared" si="3"/>
        <v>0</v>
      </c>
      <c r="H70" s="28"/>
      <c r="I70" s="29">
        <f t="shared" si="4"/>
        <v>0</v>
      </c>
      <c r="J70" s="49" t="s">
        <v>212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</row>
    <row r="71" spans="1:110" ht="15">
      <c r="A71" s="4" t="s">
        <v>88</v>
      </c>
      <c r="B71" s="40"/>
      <c r="C71" s="40"/>
      <c r="D71" s="40"/>
      <c r="E71" s="40"/>
      <c r="F71" s="28">
        <f>SUM(F3:F70)</f>
        <v>0</v>
      </c>
      <c r="G71" s="28">
        <f t="shared" si="3"/>
        <v>0</v>
      </c>
      <c r="H71" s="28">
        <f>SUM(H3:H70)</f>
        <v>0</v>
      </c>
      <c r="I71" s="29">
        <f t="shared" si="4"/>
        <v>0</v>
      </c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</row>
    <row r="72" spans="1:110" ht="15.75">
      <c r="A72" s="4" t="s">
        <v>138</v>
      </c>
      <c r="B72" s="40"/>
      <c r="C72" s="40"/>
      <c r="D72" s="40"/>
      <c r="E72" s="40"/>
      <c r="F72" s="41">
        <f>F71*24</f>
        <v>0</v>
      </c>
      <c r="G72" s="28">
        <f t="shared" si="3"/>
        <v>0</v>
      </c>
      <c r="H72" s="41">
        <f>H71</f>
        <v>0</v>
      </c>
      <c r="I72" s="29">
        <f t="shared" si="4"/>
        <v>0</v>
      </c>
      <c r="J72" s="4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</row>
    <row r="73" spans="1:10" ht="15">
      <c r="A73" s="38"/>
      <c r="B73" s="42" t="s">
        <v>145</v>
      </c>
      <c r="C73" s="12" t="s">
        <v>146</v>
      </c>
      <c r="D73" s="38"/>
      <c r="E73" s="38"/>
      <c r="F73" s="38"/>
      <c r="G73" s="38"/>
      <c r="H73" s="38"/>
      <c r="I73" s="38"/>
      <c r="J73" s="38"/>
    </row>
    <row r="74" spans="1:10" ht="15">
      <c r="A74" s="13" t="s">
        <v>87</v>
      </c>
      <c r="B74" s="43">
        <f>F72+H72</f>
        <v>0</v>
      </c>
      <c r="C74" s="44">
        <f>G72+I72</f>
        <v>0</v>
      </c>
      <c r="D74" s="45"/>
      <c r="E74" s="38"/>
      <c r="F74" s="38"/>
      <c r="G74" s="38"/>
      <c r="H74" s="38"/>
      <c r="I74" s="38"/>
      <c r="J74" s="38"/>
    </row>
    <row r="75" spans="1:10" ht="15">
      <c r="A75" s="38"/>
      <c r="B75" s="38"/>
      <c r="C75" s="38"/>
      <c r="D75" s="38"/>
      <c r="E75" s="38"/>
      <c r="F75" s="38"/>
      <c r="G75" s="38"/>
      <c r="H75" s="38"/>
      <c r="I75" s="38"/>
      <c r="J75" s="38"/>
    </row>
  </sheetData>
  <sheetProtection/>
  <autoFilter ref="A2:K74"/>
  <printOptions/>
  <pageMargins left="0.7" right="0.7" top="0.787401575" bottom="0.787401575" header="0.3" footer="0.3"/>
  <pageSetup fitToHeight="1" fitToWidth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Horáček</dc:creator>
  <cp:keywords/>
  <dc:description/>
  <cp:lastModifiedBy>Štefan Martin</cp:lastModifiedBy>
  <cp:lastPrinted>2014-01-20T09:53:51Z</cp:lastPrinted>
  <dcterms:created xsi:type="dcterms:W3CDTF">2012-07-24T05:53:02Z</dcterms:created>
  <dcterms:modified xsi:type="dcterms:W3CDTF">2018-01-19T14:26:00Z</dcterms:modified>
  <cp:category/>
  <cp:version/>
  <cp:contentType/>
  <cp:contentStatus/>
</cp:coreProperties>
</file>