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<sst xmlns="http://schemas.openxmlformats.org/spreadsheetml/2006/main" count="177" uniqueCount="167">
  <si>
    <t xml:space="preserve">Obchodní název firmy:                                                                                                                       Sídlo společnosti:                                                  IČO:                                                                                          DIČ: </t>
  </si>
  <si>
    <t>A</t>
  </si>
  <si>
    <t>B</t>
  </si>
  <si>
    <t>C</t>
  </si>
  <si>
    <t>D</t>
  </si>
  <si>
    <t>E</t>
  </si>
  <si>
    <t>F</t>
  </si>
  <si>
    <t>G</t>
  </si>
  <si>
    <t>H</t>
  </si>
  <si>
    <t>P.č.</t>
  </si>
  <si>
    <t>Název</t>
  </si>
  <si>
    <t>Specifikace</t>
  </si>
  <si>
    <t>Minimální počet vytisknutých stran</t>
  </si>
  <si>
    <t>Předpokládáný počet zboží</t>
  </si>
  <si>
    <r>
      <t xml:space="preserve">Cena v Kč za 1 kus zboží
 </t>
    </r>
    <r>
      <rPr>
        <b/>
        <u val="single"/>
        <sz val="9"/>
        <rFont val="Calibri"/>
        <family val="2"/>
      </rPr>
      <t>bez DPH</t>
    </r>
  </si>
  <si>
    <t xml:space="preserve">Výše DPH (21%) v Kč za 1ks zboží </t>
  </si>
  <si>
    <r>
      <t xml:space="preserve">Cena v Kč za 1 kus zboží
 </t>
    </r>
    <r>
      <rPr>
        <b/>
        <sz val="9"/>
        <rFont val="Calibri"/>
        <family val="2"/>
      </rPr>
      <t>včetně DPH</t>
    </r>
  </si>
  <si>
    <r>
      <t>Cena v Kč za předpokládaný počet  zboží
bez</t>
    </r>
    <r>
      <rPr>
        <b/>
        <sz val="9"/>
        <rFont val="Calibri"/>
        <family val="2"/>
      </rPr>
      <t xml:space="preserve"> DPH</t>
    </r>
  </si>
  <si>
    <r>
      <t>Cena v Kč za předpokládaný počet zboží
s</t>
    </r>
    <r>
      <rPr>
        <b/>
        <sz val="9"/>
        <rFont val="Calibri"/>
        <family val="2"/>
      </rPr>
      <t xml:space="preserve"> DPH</t>
    </r>
  </si>
  <si>
    <t>HP 1300</t>
  </si>
  <si>
    <t>HP Q2613a</t>
  </si>
  <si>
    <t>HP 1320</t>
  </si>
  <si>
    <t>HP Q5949a</t>
  </si>
  <si>
    <t>HP 1200</t>
  </si>
  <si>
    <t>HP C7115a</t>
  </si>
  <si>
    <t>HP 2015</t>
  </si>
  <si>
    <t>HP Q7553a</t>
  </si>
  <si>
    <t>HP 12a</t>
  </si>
  <si>
    <t>HP Q2612a</t>
  </si>
  <si>
    <t>HP 26a</t>
  </si>
  <si>
    <t>HP CF226a</t>
  </si>
  <si>
    <t>HP 36a</t>
  </si>
  <si>
    <t>HP CB436a</t>
  </si>
  <si>
    <t>HP 2605 černý</t>
  </si>
  <si>
    <t>HP Q6000a</t>
  </si>
  <si>
    <t>HP 2605 barva</t>
  </si>
  <si>
    <t>HP Q6001a, HP Q6002a, HP Q6003a</t>
  </si>
  <si>
    <t>HP 2300</t>
  </si>
  <si>
    <t>HP Q6511a</t>
  </si>
  <si>
    <t>HP CP 2025 černý</t>
  </si>
  <si>
    <t>HP CC530</t>
  </si>
  <si>
    <t>HP CP 2025 barva</t>
  </si>
  <si>
    <t>HP CC531, HP CC532, HP CC533</t>
  </si>
  <si>
    <t>HP PRO 200 černý</t>
  </si>
  <si>
    <t>HP CF 210a</t>
  </si>
  <si>
    <t>HP PRO 200 barva</t>
  </si>
  <si>
    <t>HP CF 211a, HP CF 212a, HP CF 213a</t>
  </si>
  <si>
    <t>HP 400 černý</t>
  </si>
  <si>
    <t>HP CE 410</t>
  </si>
  <si>
    <t>HP 400 barva</t>
  </si>
  <si>
    <t>HP CE 411, HP CE 412, HP CE 413</t>
  </si>
  <si>
    <t>HP 500 černý</t>
  </si>
  <si>
    <t>CE 400a</t>
  </si>
  <si>
    <t>HP 500 barva</t>
  </si>
  <si>
    <t>CE401a, CE402a, CE403a</t>
  </si>
  <si>
    <t>Odpadní nádoba HP 500</t>
  </si>
  <si>
    <t>Canon ir 3300</t>
  </si>
  <si>
    <t>C-EXV 3</t>
  </si>
  <si>
    <t>Canon ir 2270</t>
  </si>
  <si>
    <t>C-EXV 11</t>
  </si>
  <si>
    <t>Canon C-EXV 21 černý</t>
  </si>
  <si>
    <t>IR 2380</t>
  </si>
  <si>
    <t>Canon C-EXV 21 barva</t>
  </si>
  <si>
    <t>Odpadní nádoba  canon C-EXV 21</t>
  </si>
  <si>
    <t>Canon C-EXV 28 černý</t>
  </si>
  <si>
    <t>Canon C-EXV 28 barva</t>
  </si>
  <si>
    <t xml:space="preserve">Odpadní nádoba Canon C-EXV 28 </t>
  </si>
  <si>
    <t>Canon LBP 5050 černý</t>
  </si>
  <si>
    <t>Canon 716</t>
  </si>
  <si>
    <t>Canon LBP 5050 barva</t>
  </si>
  <si>
    <t>Canon CRG 719</t>
  </si>
  <si>
    <t>Canon C-EXV 14</t>
  </si>
  <si>
    <t>Canon ir 7105</t>
  </si>
  <si>
    <t>Canon CEXV 15</t>
  </si>
  <si>
    <t>Canon CLC 5151 černý</t>
  </si>
  <si>
    <t>C-EXV 16</t>
  </si>
  <si>
    <t>Canon CLC 5151 barva</t>
  </si>
  <si>
    <t>Odpadní nádoba Canon CLC 5151</t>
  </si>
  <si>
    <t>Canon 718 černý</t>
  </si>
  <si>
    <t>Canon 718 barva</t>
  </si>
  <si>
    <t>Olivetti MF 300</t>
  </si>
  <si>
    <t>Olivetti MF 3000</t>
  </si>
  <si>
    <t>Ricoh SPC 420 černý</t>
  </si>
  <si>
    <t>Ricoh SPC 420 barva</t>
  </si>
  <si>
    <t>Fotoválec Ricoh 420 černý</t>
  </si>
  <si>
    <t>Fotoválec Ricoh 420 barva</t>
  </si>
  <si>
    <t>Ricoh Aficio 2500 černý</t>
  </si>
  <si>
    <t>MP C2500/C3000</t>
  </si>
  <si>
    <t>Ricoh Aficio 2500 barva</t>
  </si>
  <si>
    <t>Ricoh 2800 černý</t>
  </si>
  <si>
    <t>MP C2800/3300</t>
  </si>
  <si>
    <t>Ricoh 2800 barva</t>
  </si>
  <si>
    <t>Ricoh 5502 černý</t>
  </si>
  <si>
    <t>Ricoh 5502 barva</t>
  </si>
  <si>
    <t>OKI B430</t>
  </si>
  <si>
    <t>OKI B430 - tisková hlava</t>
  </si>
  <si>
    <t>OKI C 5950 černý</t>
  </si>
  <si>
    <t>OKI C 5950 barva</t>
  </si>
  <si>
    <t>OKI B411</t>
  </si>
  <si>
    <t>OKI B412</t>
  </si>
  <si>
    <t>OKI MC 342dn černý</t>
  </si>
  <si>
    <t>OKI MC 342dn barva</t>
  </si>
  <si>
    <t>OKI C511 černý</t>
  </si>
  <si>
    <t>OKI C511 barva</t>
  </si>
  <si>
    <t>Konika Minolta 4695 černý</t>
  </si>
  <si>
    <t>Konika Minolta 4695 barva</t>
  </si>
  <si>
    <t>Konika Minolta C308 černý</t>
  </si>
  <si>
    <t>Konika Minolta C308 barva</t>
  </si>
  <si>
    <t>Odpadní nádoba Konika Minolta C308</t>
  </si>
  <si>
    <t>Tiskový válec Konika Minolta C308 barva</t>
  </si>
  <si>
    <t>Sponky do kopírky Konika Minolta C308</t>
  </si>
  <si>
    <t>Xerox phaser 6125 černý</t>
  </si>
  <si>
    <t>106R01338</t>
  </si>
  <si>
    <t>Xerox phaser 6125 barva</t>
  </si>
  <si>
    <t>106R01335, 336, 337</t>
  </si>
  <si>
    <t>Fuser Xerox 6125</t>
  </si>
  <si>
    <t>Xerox phaser 3160</t>
  </si>
  <si>
    <t>108R00909</t>
  </si>
  <si>
    <t>Xerox phaser 3250</t>
  </si>
  <si>
    <t>106R01373</t>
  </si>
  <si>
    <t>Xerox 7120/7220 černý</t>
  </si>
  <si>
    <t>006R01461</t>
  </si>
  <si>
    <t>Xerox 7120/7220 barva</t>
  </si>
  <si>
    <t>006R01462, 463, 464</t>
  </si>
  <si>
    <t>Odpadní nádoba Xerox 7120/7220</t>
  </si>
  <si>
    <t>008R13089</t>
  </si>
  <si>
    <t>Tiskový válec Xerox 7120/7220 černý</t>
  </si>
  <si>
    <t>013R00657</t>
  </si>
  <si>
    <t>Tiskový válec Xerox 7120/7220 barva</t>
  </si>
  <si>
    <t>013R00658, 659, 660</t>
  </si>
  <si>
    <t>Fixační jednotka Xerox 7120/7220</t>
  </si>
  <si>
    <t>008R13088</t>
  </si>
  <si>
    <t>Přenosový pás Xerox 7120/7220</t>
  </si>
  <si>
    <t>001R00610</t>
  </si>
  <si>
    <t>Druhý přenosový pás Xerox 7120/7220</t>
  </si>
  <si>
    <t>008R13086</t>
  </si>
  <si>
    <t>Sponky do kopírky Xerox 7120/7220</t>
  </si>
  <si>
    <t>Xerox 7425 černý</t>
  </si>
  <si>
    <t>006R01399</t>
  </si>
  <si>
    <t>Xerox 7425 barva</t>
  </si>
  <si>
    <t>006R01400, 401, 402</t>
  </si>
  <si>
    <t>Odpadní nádoba Xerox 7425</t>
  </si>
  <si>
    <t>00R13061</t>
  </si>
  <si>
    <t>Tiskový válec Xerox 7425</t>
  </si>
  <si>
    <t>013R00647</t>
  </si>
  <si>
    <t>Sponky do kopírky Xerox  7425</t>
  </si>
  <si>
    <t>008R12941</t>
  </si>
  <si>
    <t>Xerox 7535 černý</t>
  </si>
  <si>
    <t>006R01517</t>
  </si>
  <si>
    <t>Xerox 7535 barva</t>
  </si>
  <si>
    <t>006R01518, 519, 520</t>
  </si>
  <si>
    <t>Odpadní nádoba Xerox 7535</t>
  </si>
  <si>
    <t>008R13061</t>
  </si>
  <si>
    <t>Sponky do kopírky Xerox 7535</t>
  </si>
  <si>
    <t>Tiskový válec Xerox 7535</t>
  </si>
  <si>
    <t>Xerox Versant 80 černý</t>
  </si>
  <si>
    <t>Xerox Versant 80 barva</t>
  </si>
  <si>
    <t>Odpadní nádoba Xerox Versant 80</t>
  </si>
  <si>
    <t>Sponky do kopírky Xerox Versant 80</t>
  </si>
  <si>
    <t>Xerox D125</t>
  </si>
  <si>
    <t>Odpadní nádoba Xerox D125</t>
  </si>
  <si>
    <t>Sponky do kopírky Xerox D125</t>
  </si>
  <si>
    <t xml:space="preserve">Celková nabídková cena za vzorový koš zboží  včetně všech souvisejích nákladů v Kč bez DPH a v Kč včetně DPH. </t>
  </si>
  <si>
    <t>OKI microline 390fb</t>
  </si>
  <si>
    <t>Ricoh SP4100n/SP4110n</t>
  </si>
  <si>
    <t>Odpadní nádoba Ricoh SPC 420</t>
  </si>
  <si>
    <t>Příloha č. 1 návrhu smlouvy - Technická specifikace, kalkulace ceny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</si>
</sst>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1F273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5" fillId="35" borderId="11" xfId="0" applyFont="1" applyFill="1" applyBorder="1" applyAlignment="1" applyProtection="1">
      <alignment horizontal="center" vertical="center"/>
      <protection hidden="1"/>
    </xf>
    <xf numFmtId="0" fontId="5" fillId="35" borderId="11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>
      <alignment vertical="top"/>
    </xf>
    <xf numFmtId="1" fontId="8" fillId="0" borderId="15" xfId="0" applyNumberFormat="1" applyFont="1" applyBorder="1" applyAlignment="1">
      <alignment horizontal="right" vertical="top"/>
    </xf>
    <xf numFmtId="0" fontId="9" fillId="0" borderId="15" xfId="0" applyNumberFormat="1" applyFont="1" applyBorder="1" applyAlignment="1">
      <alignment horizontal="center" vertical="top"/>
    </xf>
    <xf numFmtId="44" fontId="10" fillId="33" borderId="15" xfId="39" applyFont="1" applyFill="1" applyBorder="1" applyAlignment="1" applyProtection="1">
      <alignment/>
      <protection hidden="1" locked="0"/>
    </xf>
    <xf numFmtId="44" fontId="10" fillId="0" borderId="16" xfId="39" applyFont="1" applyFill="1" applyBorder="1" applyAlignment="1" applyProtection="1">
      <alignment/>
      <protection hidden="1"/>
    </xf>
    <xf numFmtId="44" fontId="10" fillId="34" borderId="15" xfId="39" applyFont="1" applyFill="1" applyBorder="1" applyAlignment="1" applyProtection="1">
      <alignment/>
      <protection hidden="1"/>
    </xf>
    <xf numFmtId="44" fontId="10" fillId="34" borderId="17" xfId="39" applyFont="1" applyFill="1" applyBorder="1" applyAlignment="1" applyProtection="1">
      <alignment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1" fontId="8" fillId="0" borderId="20" xfId="0" applyNumberFormat="1" applyFont="1" applyBorder="1" applyAlignment="1">
      <alignment horizontal="right" vertical="top"/>
    </xf>
    <xf numFmtId="0" fontId="9" fillId="0" borderId="20" xfId="0" applyNumberFormat="1" applyFont="1" applyBorder="1" applyAlignment="1">
      <alignment horizontal="center" vertical="top"/>
    </xf>
    <xf numFmtId="44" fontId="10" fillId="33" borderId="16" xfId="39" applyFont="1" applyFill="1" applyBorder="1" applyAlignment="1" applyProtection="1">
      <alignment/>
      <protection hidden="1" locked="0"/>
    </xf>
    <xf numFmtId="44" fontId="10" fillId="33" borderId="20" xfId="39" applyFont="1" applyFill="1" applyBorder="1" applyAlignment="1" applyProtection="1">
      <alignment/>
      <protection hidden="1" locked="0"/>
    </xf>
    <xf numFmtId="44" fontId="10" fillId="34" borderId="20" xfId="39" applyFont="1" applyFill="1" applyBorder="1" applyAlignment="1" applyProtection="1">
      <alignment/>
      <protection hidden="1"/>
    </xf>
    <xf numFmtId="44" fontId="10" fillId="34" borderId="21" xfId="39" applyFont="1" applyFill="1" applyBorder="1" applyAlignment="1" applyProtection="1">
      <alignment/>
      <protection hidden="1"/>
    </xf>
    <xf numFmtId="0" fontId="8" fillId="0" borderId="20" xfId="0" applyNumberFormat="1" applyFont="1" applyBorder="1" applyAlignment="1">
      <alignment vertical="top"/>
    </xf>
    <xf numFmtId="0" fontId="9" fillId="0" borderId="22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23" xfId="0" applyFont="1" applyBorder="1" applyAlignment="1">
      <alignment vertical="top"/>
    </xf>
    <xf numFmtId="1" fontId="8" fillId="0" borderId="23" xfId="0" applyNumberFormat="1" applyFont="1" applyBorder="1" applyAlignment="1">
      <alignment horizontal="right" vertical="top"/>
    </xf>
    <xf numFmtId="0" fontId="9" fillId="0" borderId="23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1" fontId="8" fillId="0" borderId="16" xfId="0" applyNumberFormat="1" applyFont="1" applyBorder="1" applyAlignment="1">
      <alignment horizontal="right" vertical="top"/>
    </xf>
    <xf numFmtId="0" fontId="9" fillId="0" borderId="16" xfId="0" applyNumberFormat="1" applyFont="1" applyBorder="1" applyAlignment="1">
      <alignment horizontal="center" vertical="top"/>
    </xf>
    <xf numFmtId="0" fontId="11" fillId="0" borderId="23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11" fillId="0" borderId="27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48" fillId="0" borderId="0" xfId="0" applyFont="1" applyBorder="1" applyAlignment="1">
      <alignment/>
    </xf>
    <xf numFmtId="0" fontId="8" fillId="0" borderId="26" xfId="0" applyFont="1" applyBorder="1" applyAlignment="1">
      <alignment vertical="top"/>
    </xf>
    <xf numFmtId="1" fontId="8" fillId="0" borderId="29" xfId="0" applyNumberFormat="1" applyFont="1" applyBorder="1" applyAlignment="1">
      <alignment horizontal="right" vertical="top"/>
    </xf>
    <xf numFmtId="0" fontId="48" fillId="0" borderId="3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48" fillId="0" borderId="0" xfId="0" applyFont="1" applyAlignment="1">
      <alignment/>
    </xf>
    <xf numFmtId="0" fontId="8" fillId="0" borderId="31" xfId="0" applyFont="1" applyBorder="1" applyAlignment="1">
      <alignment vertical="top"/>
    </xf>
    <xf numFmtId="0" fontId="8" fillId="0" borderId="32" xfId="0" applyFont="1" applyFill="1" applyBorder="1" applyAlignment="1">
      <alignment/>
    </xf>
    <xf numFmtId="0" fontId="8" fillId="0" borderId="20" xfId="36" applyFont="1" applyBorder="1" applyAlignment="1">
      <alignment/>
    </xf>
    <xf numFmtId="0" fontId="48" fillId="0" borderId="0" xfId="0" applyFont="1" applyAlignment="1">
      <alignment vertical="top"/>
    </xf>
    <xf numFmtId="44" fontId="10" fillId="34" borderId="16" xfId="39" applyFont="1" applyFill="1" applyBorder="1" applyAlignment="1" applyProtection="1">
      <alignment/>
      <protection hidden="1"/>
    </xf>
    <xf numFmtId="0" fontId="8" fillId="0" borderId="16" xfId="0" applyFont="1" applyBorder="1" applyAlignment="1">
      <alignment/>
    </xf>
    <xf numFmtId="0" fontId="11" fillId="0" borderId="33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44" fontId="10" fillId="34" borderId="36" xfId="39" applyFont="1" applyFill="1" applyBorder="1" applyAlignment="1" applyProtection="1">
      <alignment vertical="center"/>
      <protection hidden="1"/>
    </xf>
    <xf numFmtId="0" fontId="5" fillId="35" borderId="37" xfId="0" applyFont="1" applyFill="1" applyBorder="1" applyAlignment="1" applyProtection="1">
      <alignment horizontal="center" vertical="center"/>
      <protection hidden="1"/>
    </xf>
    <xf numFmtId="0" fontId="8" fillId="0" borderId="28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38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41" xfId="0" applyFont="1" applyBorder="1" applyAlignment="1">
      <alignment vertical="top"/>
    </xf>
    <xf numFmtId="0" fontId="5" fillId="35" borderId="36" xfId="0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>
      <alignment vertical="top"/>
    </xf>
    <xf numFmtId="0" fontId="7" fillId="0" borderId="42" xfId="0" applyFont="1" applyBorder="1" applyAlignment="1" applyProtection="1">
      <alignment horizontal="center"/>
      <protection hidden="1"/>
    </xf>
    <xf numFmtId="0" fontId="8" fillId="0" borderId="14" xfId="0" applyFont="1" applyBorder="1" applyAlignment="1">
      <alignment vertical="top"/>
    </xf>
    <xf numFmtId="0" fontId="8" fillId="0" borderId="43" xfId="0" applyFont="1" applyFill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8" fillId="0" borderId="44" xfId="0" applyFont="1" applyBorder="1" applyAlignment="1">
      <alignment vertical="top"/>
    </xf>
    <xf numFmtId="0" fontId="8" fillId="0" borderId="45" xfId="0" applyFont="1" applyBorder="1" applyAlignment="1">
      <alignment vertical="top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3" fillId="36" borderId="30" xfId="0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copy.cz/e-shop/spotrebni-material/xerox/xerox-phaser-5550b/xerox-sponky-pro-sesivani-008r12941-xerox.html" TargetMode="External" /><Relationship Id="rId2" Type="http://schemas.openxmlformats.org/officeDocument/2006/relationships/hyperlink" Target="http://www.xcopy.cz/e-shop/spotrebni-material/xerox/xerox-workcentre-7525-7530-7535/xerox-sponky-pro-sesivani-008r12941-xerox.html" TargetMode="External" /><Relationship Id="rId3" Type="http://schemas.openxmlformats.org/officeDocument/2006/relationships/hyperlink" Target="https://www.tonerynaplne.cz/8173-valec-xerox-workcentre-7425-7428-7435-black-013r00647-62000s-o.html" TargetMode="External" /><Relationship Id="rId4" Type="http://schemas.openxmlformats.org/officeDocument/2006/relationships/hyperlink" Target="https://www.tonerynaplne.cz/8173-valec-xerox-workcentre-7425-7428-7435-black-013r00647-62000s-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34.57421875" style="0" bestFit="1" customWidth="1"/>
    <col min="3" max="3" width="33.8515625" style="0" bestFit="1" customWidth="1"/>
    <col min="4" max="4" width="13.8515625" style="0" customWidth="1"/>
    <col min="5" max="5" width="8.7109375" style="0" bestFit="1" customWidth="1"/>
    <col min="6" max="7" width="11.57421875" style="0" bestFit="1" customWidth="1"/>
    <col min="8" max="8" width="12.57421875" style="0" bestFit="1" customWidth="1"/>
    <col min="9" max="10" width="15.140625" style="0" bestFit="1" customWidth="1"/>
  </cols>
  <sheetData>
    <row r="1" spans="1:10" ht="114" customHeight="1" thickBot="1">
      <c r="A1" s="81" t="s">
        <v>166</v>
      </c>
      <c r="B1" s="81"/>
      <c r="C1" s="81"/>
      <c r="D1" s="81"/>
      <c r="E1" s="81"/>
      <c r="F1" s="82" t="s">
        <v>0</v>
      </c>
      <c r="G1" s="82"/>
      <c r="H1" s="82"/>
      <c r="I1" s="82"/>
      <c r="J1" s="82"/>
    </row>
    <row r="2" spans="1:10" ht="15.75" thickBot="1">
      <c r="A2" s="1" t="s">
        <v>1</v>
      </c>
      <c r="B2" s="2" t="s">
        <v>2</v>
      </c>
      <c r="C2" s="2"/>
      <c r="D2" s="2"/>
      <c r="E2" s="2" t="s">
        <v>3</v>
      </c>
      <c r="F2" s="3" t="s">
        <v>4</v>
      </c>
      <c r="G2" s="2" t="s">
        <v>5</v>
      </c>
      <c r="H2" s="4" t="s">
        <v>6</v>
      </c>
      <c r="I2" s="5" t="s">
        <v>7</v>
      </c>
      <c r="J2" s="6" t="s">
        <v>8</v>
      </c>
    </row>
    <row r="3" spans="1:10" ht="48" thickBot="1">
      <c r="A3" s="73" t="s">
        <v>9</v>
      </c>
      <c r="B3" s="66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9" t="s">
        <v>17</v>
      </c>
      <c r="J3" s="10" t="s">
        <v>18</v>
      </c>
    </row>
    <row r="4" spans="1:10" ht="14.25">
      <c r="A4" s="11">
        <v>1</v>
      </c>
      <c r="B4" s="54" t="s">
        <v>19</v>
      </c>
      <c r="C4" s="12" t="s">
        <v>20</v>
      </c>
      <c r="D4" s="13">
        <v>2500</v>
      </c>
      <c r="E4" s="14">
        <v>50</v>
      </c>
      <c r="F4" s="15">
        <f>+H4/1.21</f>
        <v>0</v>
      </c>
      <c r="G4" s="16">
        <f>+H4-F4</f>
        <v>0</v>
      </c>
      <c r="H4" s="15">
        <v>0</v>
      </c>
      <c r="I4" s="17">
        <f>+E4*F4</f>
        <v>0</v>
      </c>
      <c r="J4" s="18">
        <f>+H4*E4</f>
        <v>0</v>
      </c>
    </row>
    <row r="5" spans="1:10" ht="14.25">
      <c r="A5" s="19">
        <f>+A4+1</f>
        <v>2</v>
      </c>
      <c r="B5" s="51" t="s">
        <v>21</v>
      </c>
      <c r="C5" s="21" t="s">
        <v>22</v>
      </c>
      <c r="D5" s="22">
        <v>2500</v>
      </c>
      <c r="E5" s="23">
        <v>50</v>
      </c>
      <c r="F5" s="24">
        <f>+H5/1.21</f>
        <v>0</v>
      </c>
      <c r="G5" s="16">
        <f>+H5-F5</f>
        <v>0</v>
      </c>
      <c r="H5" s="25">
        <v>0</v>
      </c>
      <c r="I5" s="26">
        <f aca="true" t="shared" si="0" ref="I5:I69">+E5*F5</f>
        <v>0</v>
      </c>
      <c r="J5" s="27">
        <f>+H5*E5</f>
        <v>0</v>
      </c>
    </row>
    <row r="6" spans="1:10" ht="14.25">
      <c r="A6" s="19">
        <f aca="true" t="shared" si="1" ref="A6:A70">+A5+1</f>
        <v>3</v>
      </c>
      <c r="B6" s="51" t="s">
        <v>23</v>
      </c>
      <c r="C6" s="21" t="s">
        <v>24</v>
      </c>
      <c r="D6" s="22">
        <v>2500</v>
      </c>
      <c r="E6" s="23">
        <v>5</v>
      </c>
      <c r="F6" s="24">
        <f aca="true" t="shared" si="2" ref="F6:F70">+H6/1.21</f>
        <v>0</v>
      </c>
      <c r="G6" s="16">
        <f aca="true" t="shared" si="3" ref="G6:G70">+H6-F6</f>
        <v>0</v>
      </c>
      <c r="H6" s="25">
        <v>0</v>
      </c>
      <c r="I6" s="26">
        <f t="shared" si="0"/>
        <v>0</v>
      </c>
      <c r="J6" s="27">
        <f aca="true" t="shared" si="4" ref="J6:J70">+H6*E6</f>
        <v>0</v>
      </c>
    </row>
    <row r="7" spans="1:10" ht="14.25">
      <c r="A7" s="19">
        <f t="shared" si="1"/>
        <v>4</v>
      </c>
      <c r="B7" s="51" t="s">
        <v>25</v>
      </c>
      <c r="C7" s="21" t="s">
        <v>26</v>
      </c>
      <c r="D7" s="22">
        <v>3000</v>
      </c>
      <c r="E7" s="23">
        <v>30</v>
      </c>
      <c r="F7" s="24">
        <f t="shared" si="2"/>
        <v>0</v>
      </c>
      <c r="G7" s="16">
        <f t="shared" si="3"/>
        <v>0</v>
      </c>
      <c r="H7" s="25">
        <v>0</v>
      </c>
      <c r="I7" s="26">
        <f t="shared" si="0"/>
        <v>0</v>
      </c>
      <c r="J7" s="27">
        <f t="shared" si="4"/>
        <v>0</v>
      </c>
    </row>
    <row r="8" spans="1:10" ht="14.25">
      <c r="A8" s="19">
        <f t="shared" si="1"/>
        <v>5</v>
      </c>
      <c r="B8" s="51" t="s">
        <v>27</v>
      </c>
      <c r="C8" s="21" t="s">
        <v>28</v>
      </c>
      <c r="D8" s="22">
        <v>2000</v>
      </c>
      <c r="E8" s="23">
        <v>70</v>
      </c>
      <c r="F8" s="24">
        <f t="shared" si="2"/>
        <v>0</v>
      </c>
      <c r="G8" s="16">
        <f t="shared" si="3"/>
        <v>0</v>
      </c>
      <c r="H8" s="25">
        <v>0</v>
      </c>
      <c r="I8" s="26">
        <f t="shared" si="0"/>
        <v>0</v>
      </c>
      <c r="J8" s="27">
        <f t="shared" si="4"/>
        <v>0</v>
      </c>
    </row>
    <row r="9" spans="1:10" ht="14.25">
      <c r="A9" s="19">
        <f t="shared" si="1"/>
        <v>6</v>
      </c>
      <c r="B9" s="51" t="s">
        <v>29</v>
      </c>
      <c r="C9" s="21" t="s">
        <v>30</v>
      </c>
      <c r="D9" s="22">
        <v>3100</v>
      </c>
      <c r="E9" s="23">
        <v>180</v>
      </c>
      <c r="F9" s="24">
        <f t="shared" si="2"/>
        <v>0</v>
      </c>
      <c r="G9" s="16">
        <f t="shared" si="3"/>
        <v>0</v>
      </c>
      <c r="H9" s="25">
        <v>0</v>
      </c>
      <c r="I9" s="26">
        <f t="shared" si="0"/>
        <v>0</v>
      </c>
      <c r="J9" s="27">
        <f t="shared" si="4"/>
        <v>0</v>
      </c>
    </row>
    <row r="10" spans="1:10" ht="14.25">
      <c r="A10" s="19">
        <f t="shared" si="1"/>
        <v>7</v>
      </c>
      <c r="B10" s="51" t="s">
        <v>31</v>
      </c>
      <c r="C10" s="21" t="s">
        <v>32</v>
      </c>
      <c r="D10" s="22">
        <v>2000</v>
      </c>
      <c r="E10" s="23">
        <v>20</v>
      </c>
      <c r="F10" s="24">
        <f t="shared" si="2"/>
        <v>0</v>
      </c>
      <c r="G10" s="16">
        <f t="shared" si="3"/>
        <v>0</v>
      </c>
      <c r="H10" s="25">
        <v>0</v>
      </c>
      <c r="I10" s="26">
        <f t="shared" si="0"/>
        <v>0</v>
      </c>
      <c r="J10" s="27">
        <f t="shared" si="4"/>
        <v>0</v>
      </c>
    </row>
    <row r="11" spans="1:10" ht="14.25">
      <c r="A11" s="19">
        <f t="shared" si="1"/>
        <v>8</v>
      </c>
      <c r="B11" s="51" t="s">
        <v>33</v>
      </c>
      <c r="C11" s="21" t="s">
        <v>34</v>
      </c>
      <c r="D11" s="22">
        <v>2500</v>
      </c>
      <c r="E11" s="23">
        <v>15</v>
      </c>
      <c r="F11" s="24">
        <f t="shared" si="2"/>
        <v>0</v>
      </c>
      <c r="G11" s="16">
        <f t="shared" si="3"/>
        <v>0</v>
      </c>
      <c r="H11" s="25">
        <v>0</v>
      </c>
      <c r="I11" s="26">
        <f t="shared" si="0"/>
        <v>0</v>
      </c>
      <c r="J11" s="27">
        <f t="shared" si="4"/>
        <v>0</v>
      </c>
    </row>
    <row r="12" spans="1:10" ht="14.25">
      <c r="A12" s="19">
        <f t="shared" si="1"/>
        <v>9</v>
      </c>
      <c r="B12" s="51" t="s">
        <v>35</v>
      </c>
      <c r="C12" s="21" t="s">
        <v>36</v>
      </c>
      <c r="D12" s="22">
        <v>2000</v>
      </c>
      <c r="E12" s="23">
        <v>45</v>
      </c>
      <c r="F12" s="24">
        <f t="shared" si="2"/>
        <v>0</v>
      </c>
      <c r="G12" s="16">
        <f t="shared" si="3"/>
        <v>0</v>
      </c>
      <c r="H12" s="25">
        <v>0</v>
      </c>
      <c r="I12" s="26">
        <f t="shared" si="0"/>
        <v>0</v>
      </c>
      <c r="J12" s="27">
        <f t="shared" si="4"/>
        <v>0</v>
      </c>
    </row>
    <row r="13" spans="1:10" ht="14.25">
      <c r="A13" s="19">
        <f t="shared" si="1"/>
        <v>10</v>
      </c>
      <c r="B13" s="51" t="s">
        <v>37</v>
      </c>
      <c r="C13" s="21" t="s">
        <v>38</v>
      </c>
      <c r="D13" s="22">
        <v>6000</v>
      </c>
      <c r="E13" s="23">
        <v>2</v>
      </c>
      <c r="F13" s="24">
        <f t="shared" si="2"/>
        <v>0</v>
      </c>
      <c r="G13" s="16">
        <f t="shared" si="3"/>
        <v>0</v>
      </c>
      <c r="H13" s="25">
        <v>0</v>
      </c>
      <c r="I13" s="26">
        <f t="shared" si="0"/>
        <v>0</v>
      </c>
      <c r="J13" s="27">
        <f t="shared" si="4"/>
        <v>0</v>
      </c>
    </row>
    <row r="14" spans="1:10" ht="14.25">
      <c r="A14" s="19">
        <f t="shared" si="1"/>
        <v>11</v>
      </c>
      <c r="B14" s="51" t="s">
        <v>39</v>
      </c>
      <c r="C14" s="21" t="s">
        <v>40</v>
      </c>
      <c r="D14" s="28">
        <v>5000</v>
      </c>
      <c r="E14" s="29">
        <v>2</v>
      </c>
      <c r="F14" s="24">
        <f t="shared" si="2"/>
        <v>0</v>
      </c>
      <c r="G14" s="16">
        <f t="shared" si="3"/>
        <v>0</v>
      </c>
      <c r="H14" s="25">
        <v>0</v>
      </c>
      <c r="I14" s="26">
        <f t="shared" si="0"/>
        <v>0</v>
      </c>
      <c r="J14" s="27">
        <f t="shared" si="4"/>
        <v>0</v>
      </c>
    </row>
    <row r="15" spans="1:10" ht="14.25">
      <c r="A15" s="19">
        <f t="shared" si="1"/>
        <v>12</v>
      </c>
      <c r="B15" s="51" t="s">
        <v>41</v>
      </c>
      <c r="C15" s="21" t="s">
        <v>42</v>
      </c>
      <c r="D15" s="22">
        <v>2800</v>
      </c>
      <c r="E15" s="23">
        <v>6</v>
      </c>
      <c r="F15" s="24">
        <f t="shared" si="2"/>
        <v>0</v>
      </c>
      <c r="G15" s="16">
        <f t="shared" si="3"/>
        <v>0</v>
      </c>
      <c r="H15" s="25">
        <v>0</v>
      </c>
      <c r="I15" s="26">
        <f t="shared" si="0"/>
        <v>0</v>
      </c>
      <c r="J15" s="27">
        <f t="shared" si="4"/>
        <v>0</v>
      </c>
    </row>
    <row r="16" spans="1:10" ht="14.25">
      <c r="A16" s="19">
        <f t="shared" si="1"/>
        <v>13</v>
      </c>
      <c r="B16" s="51" t="s">
        <v>43</v>
      </c>
      <c r="C16" s="21" t="s">
        <v>44</v>
      </c>
      <c r="D16" s="22">
        <v>1600</v>
      </c>
      <c r="E16" s="23">
        <v>3</v>
      </c>
      <c r="F16" s="24">
        <f t="shared" si="2"/>
        <v>0</v>
      </c>
      <c r="G16" s="16">
        <f t="shared" si="3"/>
        <v>0</v>
      </c>
      <c r="H16" s="25">
        <v>0</v>
      </c>
      <c r="I16" s="26">
        <f t="shared" si="0"/>
        <v>0</v>
      </c>
      <c r="J16" s="27">
        <f t="shared" si="4"/>
        <v>0</v>
      </c>
    </row>
    <row r="17" spans="1:10" ht="14.25">
      <c r="A17" s="19">
        <f t="shared" si="1"/>
        <v>14</v>
      </c>
      <c r="B17" s="51" t="s">
        <v>45</v>
      </c>
      <c r="C17" s="21" t="s">
        <v>46</v>
      </c>
      <c r="D17" s="22">
        <v>1800</v>
      </c>
      <c r="E17" s="23">
        <v>6</v>
      </c>
      <c r="F17" s="24">
        <f t="shared" si="2"/>
        <v>0</v>
      </c>
      <c r="G17" s="16">
        <f t="shared" si="3"/>
        <v>0</v>
      </c>
      <c r="H17" s="25">
        <v>0</v>
      </c>
      <c r="I17" s="26">
        <f t="shared" si="0"/>
        <v>0</v>
      </c>
      <c r="J17" s="27">
        <f t="shared" si="4"/>
        <v>0</v>
      </c>
    </row>
    <row r="18" spans="1:10" ht="14.25">
      <c r="A18" s="19">
        <f t="shared" si="1"/>
        <v>15</v>
      </c>
      <c r="B18" s="51" t="s">
        <v>47</v>
      </c>
      <c r="C18" s="21" t="s">
        <v>48</v>
      </c>
      <c r="D18" s="22">
        <v>2200</v>
      </c>
      <c r="E18" s="23">
        <v>3</v>
      </c>
      <c r="F18" s="24">
        <f t="shared" si="2"/>
        <v>0</v>
      </c>
      <c r="G18" s="16">
        <f t="shared" si="3"/>
        <v>0</v>
      </c>
      <c r="H18" s="25">
        <v>0</v>
      </c>
      <c r="I18" s="26">
        <f t="shared" si="0"/>
        <v>0</v>
      </c>
      <c r="J18" s="27">
        <f t="shared" si="4"/>
        <v>0</v>
      </c>
    </row>
    <row r="19" spans="1:10" ht="14.25">
      <c r="A19" s="19">
        <f t="shared" si="1"/>
        <v>16</v>
      </c>
      <c r="B19" s="51" t="s">
        <v>49</v>
      </c>
      <c r="C19" s="30" t="s">
        <v>50</v>
      </c>
      <c r="D19" s="22">
        <v>2600</v>
      </c>
      <c r="E19" s="23">
        <v>9</v>
      </c>
      <c r="F19" s="24">
        <f t="shared" si="2"/>
        <v>0</v>
      </c>
      <c r="G19" s="16">
        <f t="shared" si="3"/>
        <v>0</v>
      </c>
      <c r="H19" s="25">
        <v>0</v>
      </c>
      <c r="I19" s="26">
        <f t="shared" si="0"/>
        <v>0</v>
      </c>
      <c r="J19" s="27">
        <f t="shared" si="4"/>
        <v>0</v>
      </c>
    </row>
    <row r="20" spans="1:10" ht="14.25">
      <c r="A20" s="19">
        <f t="shared" si="1"/>
        <v>17</v>
      </c>
      <c r="B20" s="51" t="s">
        <v>51</v>
      </c>
      <c r="C20" s="21" t="s">
        <v>52</v>
      </c>
      <c r="D20" s="22">
        <v>5500</v>
      </c>
      <c r="E20" s="23">
        <v>2</v>
      </c>
      <c r="F20" s="24">
        <f t="shared" si="2"/>
        <v>0</v>
      </c>
      <c r="G20" s="16">
        <f t="shared" si="3"/>
        <v>0</v>
      </c>
      <c r="H20" s="25">
        <v>0</v>
      </c>
      <c r="I20" s="26">
        <f t="shared" si="0"/>
        <v>0</v>
      </c>
      <c r="J20" s="27">
        <f t="shared" si="4"/>
        <v>0</v>
      </c>
    </row>
    <row r="21" spans="1:10" ht="14.25">
      <c r="A21" s="19">
        <f t="shared" si="1"/>
        <v>18</v>
      </c>
      <c r="B21" s="51" t="s">
        <v>53</v>
      </c>
      <c r="C21" s="21" t="s">
        <v>54</v>
      </c>
      <c r="D21" s="22">
        <v>6000</v>
      </c>
      <c r="E21" s="23">
        <v>9</v>
      </c>
      <c r="F21" s="24">
        <f t="shared" si="2"/>
        <v>0</v>
      </c>
      <c r="G21" s="16">
        <f t="shared" si="3"/>
        <v>0</v>
      </c>
      <c r="H21" s="25">
        <v>0</v>
      </c>
      <c r="I21" s="26">
        <f t="shared" si="0"/>
        <v>0</v>
      </c>
      <c r="J21" s="27">
        <f t="shared" si="4"/>
        <v>0</v>
      </c>
    </row>
    <row r="22" spans="1:10" ht="15" thickBot="1">
      <c r="A22" s="19">
        <f t="shared" si="1"/>
        <v>19</v>
      </c>
      <c r="B22" s="67" t="s">
        <v>55</v>
      </c>
      <c r="C22" s="31"/>
      <c r="D22" s="32">
        <v>36000</v>
      </c>
      <c r="E22" s="33">
        <v>2</v>
      </c>
      <c r="F22" s="24">
        <f t="shared" si="2"/>
        <v>0</v>
      </c>
      <c r="G22" s="16">
        <f t="shared" si="3"/>
        <v>0</v>
      </c>
      <c r="H22" s="25">
        <v>0</v>
      </c>
      <c r="I22" s="26">
        <f t="shared" si="0"/>
        <v>0</v>
      </c>
      <c r="J22" s="27">
        <f t="shared" si="4"/>
        <v>0</v>
      </c>
    </row>
    <row r="23" spans="1:10" ht="14.25">
      <c r="A23" s="19">
        <f t="shared" si="1"/>
        <v>20</v>
      </c>
      <c r="B23" s="54" t="s">
        <v>56</v>
      </c>
      <c r="C23" s="12" t="s">
        <v>57</v>
      </c>
      <c r="D23" s="13">
        <v>15000</v>
      </c>
      <c r="E23" s="23">
        <v>5</v>
      </c>
      <c r="F23" s="24">
        <f t="shared" si="2"/>
        <v>0</v>
      </c>
      <c r="G23" s="16">
        <f t="shared" si="3"/>
        <v>0</v>
      </c>
      <c r="H23" s="25">
        <v>0</v>
      </c>
      <c r="I23" s="26">
        <f t="shared" si="0"/>
        <v>0</v>
      </c>
      <c r="J23" s="27">
        <f t="shared" si="4"/>
        <v>0</v>
      </c>
    </row>
    <row r="24" spans="1:10" ht="14.25">
      <c r="A24" s="19">
        <f t="shared" si="1"/>
        <v>21</v>
      </c>
      <c r="B24" s="51" t="s">
        <v>58</v>
      </c>
      <c r="C24" s="21" t="s">
        <v>59</v>
      </c>
      <c r="D24" s="22">
        <v>21000</v>
      </c>
      <c r="E24" s="23">
        <v>5</v>
      </c>
      <c r="F24" s="24">
        <f t="shared" si="2"/>
        <v>0</v>
      </c>
      <c r="G24" s="16">
        <f t="shared" si="3"/>
        <v>0</v>
      </c>
      <c r="H24" s="25">
        <v>0</v>
      </c>
      <c r="I24" s="26">
        <f t="shared" si="0"/>
        <v>0</v>
      </c>
      <c r="J24" s="27">
        <f t="shared" si="4"/>
        <v>0</v>
      </c>
    </row>
    <row r="25" spans="1:10" ht="14.25">
      <c r="A25" s="19">
        <f t="shared" si="1"/>
        <v>22</v>
      </c>
      <c r="B25" s="51" t="s">
        <v>60</v>
      </c>
      <c r="C25" s="21" t="s">
        <v>61</v>
      </c>
      <c r="D25" s="22">
        <v>26000</v>
      </c>
      <c r="E25" s="23">
        <v>5</v>
      </c>
      <c r="F25" s="24">
        <f t="shared" si="2"/>
        <v>0</v>
      </c>
      <c r="G25" s="16">
        <f t="shared" si="3"/>
        <v>0</v>
      </c>
      <c r="H25" s="25">
        <v>0</v>
      </c>
      <c r="I25" s="26">
        <f t="shared" si="0"/>
        <v>0</v>
      </c>
      <c r="J25" s="27">
        <f t="shared" si="4"/>
        <v>0</v>
      </c>
    </row>
    <row r="26" spans="1:10" ht="14.25">
      <c r="A26" s="19">
        <f t="shared" si="1"/>
        <v>23</v>
      </c>
      <c r="B26" s="51" t="s">
        <v>62</v>
      </c>
      <c r="C26" s="21" t="s">
        <v>61</v>
      </c>
      <c r="D26" s="22">
        <v>14000</v>
      </c>
      <c r="E26" s="23">
        <v>15</v>
      </c>
      <c r="F26" s="24">
        <f t="shared" si="2"/>
        <v>0</v>
      </c>
      <c r="G26" s="16">
        <f t="shared" si="3"/>
        <v>0</v>
      </c>
      <c r="H26" s="25">
        <v>0</v>
      </c>
      <c r="I26" s="26">
        <f t="shared" si="0"/>
        <v>0</v>
      </c>
      <c r="J26" s="27">
        <f t="shared" si="4"/>
        <v>0</v>
      </c>
    </row>
    <row r="27" spans="1:10" ht="14.25">
      <c r="A27" s="19">
        <f t="shared" si="1"/>
        <v>24</v>
      </c>
      <c r="B27" s="51" t="s">
        <v>63</v>
      </c>
      <c r="C27" s="21"/>
      <c r="D27" s="22">
        <v>15000</v>
      </c>
      <c r="E27" s="23">
        <v>5</v>
      </c>
      <c r="F27" s="24">
        <f t="shared" si="2"/>
        <v>0</v>
      </c>
      <c r="G27" s="16">
        <f t="shared" si="3"/>
        <v>0</v>
      </c>
      <c r="H27" s="25">
        <v>0</v>
      </c>
      <c r="I27" s="26">
        <f t="shared" si="0"/>
        <v>0</v>
      </c>
      <c r="J27" s="27">
        <f t="shared" si="4"/>
        <v>0</v>
      </c>
    </row>
    <row r="28" spans="1:10" ht="14.25">
      <c r="A28" s="19">
        <f t="shared" si="1"/>
        <v>25</v>
      </c>
      <c r="B28" s="51" t="s">
        <v>64</v>
      </c>
      <c r="C28" s="20" t="s">
        <v>64</v>
      </c>
      <c r="D28" s="22">
        <v>44000</v>
      </c>
      <c r="E28" s="23">
        <v>4</v>
      </c>
      <c r="F28" s="24">
        <f t="shared" si="2"/>
        <v>0</v>
      </c>
      <c r="G28" s="16">
        <f t="shared" si="3"/>
        <v>0</v>
      </c>
      <c r="H28" s="25">
        <v>0</v>
      </c>
      <c r="I28" s="26">
        <f t="shared" si="0"/>
        <v>0</v>
      </c>
      <c r="J28" s="27">
        <f t="shared" si="4"/>
        <v>0</v>
      </c>
    </row>
    <row r="29" spans="1:10" ht="14.25">
      <c r="A29" s="19">
        <f t="shared" si="1"/>
        <v>26</v>
      </c>
      <c r="B29" s="68" t="s">
        <v>65</v>
      </c>
      <c r="C29" s="34" t="s">
        <v>65</v>
      </c>
      <c r="D29" s="22">
        <v>38000</v>
      </c>
      <c r="E29" s="23">
        <v>6</v>
      </c>
      <c r="F29" s="24">
        <f t="shared" si="2"/>
        <v>0</v>
      </c>
      <c r="G29" s="16">
        <f t="shared" si="3"/>
        <v>0</v>
      </c>
      <c r="H29" s="25">
        <v>0</v>
      </c>
      <c r="I29" s="26">
        <f t="shared" si="0"/>
        <v>0</v>
      </c>
      <c r="J29" s="27">
        <f t="shared" si="4"/>
        <v>0</v>
      </c>
    </row>
    <row r="30" spans="1:10" ht="14.25">
      <c r="A30" s="19">
        <f t="shared" si="1"/>
        <v>27</v>
      </c>
      <c r="B30" s="51" t="s">
        <v>66</v>
      </c>
      <c r="C30" s="21"/>
      <c r="D30" s="22">
        <v>50000</v>
      </c>
      <c r="E30" s="23"/>
      <c r="F30" s="24">
        <f t="shared" si="2"/>
        <v>0</v>
      </c>
      <c r="G30" s="16">
        <f t="shared" si="3"/>
        <v>0</v>
      </c>
      <c r="H30" s="25">
        <v>0</v>
      </c>
      <c r="I30" s="26">
        <f t="shared" si="0"/>
        <v>0</v>
      </c>
      <c r="J30" s="27">
        <f t="shared" si="4"/>
        <v>0</v>
      </c>
    </row>
    <row r="31" spans="1:10" ht="14.25">
      <c r="A31" s="19">
        <f t="shared" si="1"/>
        <v>28</v>
      </c>
      <c r="B31" s="51" t="s">
        <v>67</v>
      </c>
      <c r="C31" s="21" t="s">
        <v>68</v>
      </c>
      <c r="D31" s="22">
        <v>2300</v>
      </c>
      <c r="E31" s="23">
        <v>5</v>
      </c>
      <c r="F31" s="24">
        <f t="shared" si="2"/>
        <v>0</v>
      </c>
      <c r="G31" s="16">
        <f t="shared" si="3"/>
        <v>0</v>
      </c>
      <c r="H31" s="25">
        <v>0</v>
      </c>
      <c r="I31" s="26">
        <f t="shared" si="0"/>
        <v>0</v>
      </c>
      <c r="J31" s="27">
        <f t="shared" si="4"/>
        <v>0</v>
      </c>
    </row>
    <row r="32" spans="1:10" ht="14.25">
      <c r="A32" s="19">
        <f t="shared" si="1"/>
        <v>29</v>
      </c>
      <c r="B32" s="51" t="s">
        <v>69</v>
      </c>
      <c r="C32" s="21" t="s">
        <v>68</v>
      </c>
      <c r="D32" s="22">
        <v>1500</v>
      </c>
      <c r="E32" s="23">
        <v>9</v>
      </c>
      <c r="F32" s="24">
        <f t="shared" si="2"/>
        <v>0</v>
      </c>
      <c r="G32" s="16">
        <f t="shared" si="3"/>
        <v>0</v>
      </c>
      <c r="H32" s="25">
        <v>0</v>
      </c>
      <c r="I32" s="26">
        <f t="shared" si="0"/>
        <v>0</v>
      </c>
      <c r="J32" s="27">
        <f t="shared" si="4"/>
        <v>0</v>
      </c>
    </row>
    <row r="33" spans="1:10" ht="14.25">
      <c r="A33" s="19">
        <f t="shared" si="1"/>
        <v>30</v>
      </c>
      <c r="B33" s="51" t="s">
        <v>70</v>
      </c>
      <c r="C33" s="21"/>
      <c r="D33" s="22">
        <v>2100</v>
      </c>
      <c r="E33" s="23">
        <v>15</v>
      </c>
      <c r="F33" s="24">
        <f t="shared" si="2"/>
        <v>0</v>
      </c>
      <c r="G33" s="16">
        <f t="shared" si="3"/>
        <v>0</v>
      </c>
      <c r="H33" s="25">
        <v>0</v>
      </c>
      <c r="I33" s="26">
        <f t="shared" si="0"/>
        <v>0</v>
      </c>
      <c r="J33" s="27">
        <f t="shared" si="4"/>
        <v>0</v>
      </c>
    </row>
    <row r="34" spans="1:10" ht="14.25">
      <c r="A34" s="19">
        <f t="shared" si="1"/>
        <v>31</v>
      </c>
      <c r="B34" s="51" t="s">
        <v>71</v>
      </c>
      <c r="C34" s="21"/>
      <c r="D34" s="22">
        <v>8300</v>
      </c>
      <c r="E34" s="23">
        <v>2</v>
      </c>
      <c r="F34" s="24">
        <f t="shared" si="2"/>
        <v>0</v>
      </c>
      <c r="G34" s="16">
        <f t="shared" si="3"/>
        <v>0</v>
      </c>
      <c r="H34" s="25">
        <v>0</v>
      </c>
      <c r="I34" s="26">
        <f t="shared" si="0"/>
        <v>0</v>
      </c>
      <c r="J34" s="27">
        <f t="shared" si="4"/>
        <v>0</v>
      </c>
    </row>
    <row r="35" spans="1:10" ht="14.25">
      <c r="A35" s="19">
        <f t="shared" si="1"/>
        <v>32</v>
      </c>
      <c r="B35" s="51" t="s">
        <v>72</v>
      </c>
      <c r="C35" s="35" t="s">
        <v>73</v>
      </c>
      <c r="D35" s="36">
        <v>47000</v>
      </c>
      <c r="E35" s="37">
        <v>5</v>
      </c>
      <c r="F35" s="24">
        <f t="shared" si="2"/>
        <v>0</v>
      </c>
      <c r="G35" s="16">
        <f t="shared" si="3"/>
        <v>0</v>
      </c>
      <c r="H35" s="24">
        <v>0</v>
      </c>
      <c r="I35" s="26">
        <f t="shared" si="0"/>
        <v>0</v>
      </c>
      <c r="J35" s="27">
        <f t="shared" si="4"/>
        <v>0</v>
      </c>
    </row>
    <row r="36" spans="1:10" ht="14.25">
      <c r="A36" s="19">
        <f t="shared" si="1"/>
        <v>33</v>
      </c>
      <c r="B36" s="51" t="s">
        <v>74</v>
      </c>
      <c r="C36" s="21" t="s">
        <v>75</v>
      </c>
      <c r="D36" s="22">
        <v>26000</v>
      </c>
      <c r="E36" s="23">
        <v>2</v>
      </c>
      <c r="F36" s="24">
        <f t="shared" si="2"/>
        <v>0</v>
      </c>
      <c r="G36" s="16">
        <f t="shared" si="3"/>
        <v>0</v>
      </c>
      <c r="H36" s="25">
        <v>0</v>
      </c>
      <c r="I36" s="26">
        <f t="shared" si="0"/>
        <v>0</v>
      </c>
      <c r="J36" s="27">
        <f t="shared" si="4"/>
        <v>0</v>
      </c>
    </row>
    <row r="37" spans="1:10" ht="14.25">
      <c r="A37" s="19">
        <f t="shared" si="1"/>
        <v>34</v>
      </c>
      <c r="B37" s="51" t="s">
        <v>76</v>
      </c>
      <c r="C37" s="21" t="s">
        <v>75</v>
      </c>
      <c r="D37" s="22">
        <v>30000</v>
      </c>
      <c r="E37" s="23">
        <v>6</v>
      </c>
      <c r="F37" s="24">
        <f t="shared" si="2"/>
        <v>0</v>
      </c>
      <c r="G37" s="16">
        <f t="shared" si="3"/>
        <v>0</v>
      </c>
      <c r="H37" s="25">
        <v>0</v>
      </c>
      <c r="I37" s="26">
        <f t="shared" si="0"/>
        <v>0</v>
      </c>
      <c r="J37" s="27">
        <f t="shared" si="4"/>
        <v>0</v>
      </c>
    </row>
    <row r="38" spans="1:10" ht="14.25">
      <c r="A38" s="19">
        <f t="shared" si="1"/>
        <v>35</v>
      </c>
      <c r="B38" s="51" t="s">
        <v>77</v>
      </c>
      <c r="C38" s="21"/>
      <c r="D38" s="22">
        <v>30000</v>
      </c>
      <c r="E38" s="23">
        <v>5</v>
      </c>
      <c r="F38" s="24">
        <f t="shared" si="2"/>
        <v>0</v>
      </c>
      <c r="G38" s="16">
        <f t="shared" si="3"/>
        <v>0</v>
      </c>
      <c r="H38" s="25">
        <v>0</v>
      </c>
      <c r="I38" s="26">
        <f t="shared" si="0"/>
        <v>0</v>
      </c>
      <c r="J38" s="27">
        <f t="shared" si="4"/>
        <v>0</v>
      </c>
    </row>
    <row r="39" spans="1:10" ht="14.25">
      <c r="A39" s="19">
        <f t="shared" si="1"/>
        <v>36</v>
      </c>
      <c r="B39" s="51" t="s">
        <v>78</v>
      </c>
      <c r="C39" s="21"/>
      <c r="D39" s="22">
        <v>3400</v>
      </c>
      <c r="E39" s="23">
        <v>3</v>
      </c>
      <c r="F39" s="24">
        <f t="shared" si="2"/>
        <v>0</v>
      </c>
      <c r="G39" s="16">
        <f t="shared" si="3"/>
        <v>0</v>
      </c>
      <c r="H39" s="25">
        <v>0</v>
      </c>
      <c r="I39" s="26">
        <f t="shared" si="0"/>
        <v>0</v>
      </c>
      <c r="J39" s="27">
        <f t="shared" si="4"/>
        <v>0</v>
      </c>
    </row>
    <row r="40" spans="1:10" ht="15.75" thickBot="1">
      <c r="A40" s="19">
        <f t="shared" si="1"/>
        <v>37</v>
      </c>
      <c r="B40" s="67" t="s">
        <v>79</v>
      </c>
      <c r="C40" s="38"/>
      <c r="D40" s="32">
        <v>2900</v>
      </c>
      <c r="E40" s="23">
        <v>9</v>
      </c>
      <c r="F40" s="24">
        <f t="shared" si="2"/>
        <v>0</v>
      </c>
      <c r="G40" s="16">
        <f t="shared" si="3"/>
        <v>0</v>
      </c>
      <c r="H40" s="25">
        <v>0</v>
      </c>
      <c r="I40" s="26">
        <f t="shared" si="0"/>
        <v>0</v>
      </c>
      <c r="J40" s="27">
        <f t="shared" si="4"/>
        <v>0</v>
      </c>
    </row>
    <row r="41" spans="1:10" ht="15">
      <c r="A41" s="19">
        <f t="shared" si="1"/>
        <v>38</v>
      </c>
      <c r="B41" s="54" t="s">
        <v>80</v>
      </c>
      <c r="C41" s="39"/>
      <c r="D41" s="13">
        <v>30000</v>
      </c>
      <c r="E41" s="23">
        <v>1</v>
      </c>
      <c r="F41" s="24">
        <f t="shared" si="2"/>
        <v>0</v>
      </c>
      <c r="G41" s="16">
        <f t="shared" si="3"/>
        <v>0</v>
      </c>
      <c r="H41" s="25">
        <v>0</v>
      </c>
      <c r="I41" s="26">
        <f t="shared" si="0"/>
        <v>0</v>
      </c>
      <c r="J41" s="27">
        <f t="shared" si="4"/>
        <v>0</v>
      </c>
    </row>
    <row r="42" spans="1:10" ht="15.75" thickBot="1">
      <c r="A42" s="19">
        <f t="shared" si="1"/>
        <v>39</v>
      </c>
      <c r="B42" s="67" t="s">
        <v>81</v>
      </c>
      <c r="C42" s="40"/>
      <c r="D42" s="32">
        <v>30000</v>
      </c>
      <c r="E42" s="23">
        <v>2</v>
      </c>
      <c r="F42" s="24">
        <f t="shared" si="2"/>
        <v>0</v>
      </c>
      <c r="G42" s="16">
        <f t="shared" si="3"/>
        <v>0</v>
      </c>
      <c r="H42" s="25">
        <v>0</v>
      </c>
      <c r="I42" s="26">
        <f t="shared" si="0"/>
        <v>0</v>
      </c>
      <c r="J42" s="27">
        <f t="shared" si="4"/>
        <v>0</v>
      </c>
    </row>
    <row r="43" spans="1:10" ht="15">
      <c r="A43" s="75">
        <f t="shared" si="1"/>
        <v>40</v>
      </c>
      <c r="B43" s="76" t="s">
        <v>82</v>
      </c>
      <c r="C43" s="41"/>
      <c r="D43" s="13">
        <v>15000</v>
      </c>
      <c r="E43" s="23">
        <v>3</v>
      </c>
      <c r="F43" s="24">
        <f t="shared" si="2"/>
        <v>0</v>
      </c>
      <c r="G43" s="16">
        <f t="shared" si="3"/>
        <v>0</v>
      </c>
      <c r="H43" s="25">
        <v>0</v>
      </c>
      <c r="I43" s="26">
        <f t="shared" si="0"/>
        <v>0</v>
      </c>
      <c r="J43" s="27">
        <f t="shared" si="4"/>
        <v>0</v>
      </c>
    </row>
    <row r="44" spans="1:10" ht="15">
      <c r="A44" s="75">
        <f t="shared" si="1"/>
        <v>41</v>
      </c>
      <c r="B44" s="74" t="s">
        <v>83</v>
      </c>
      <c r="C44" s="42"/>
      <c r="D44" s="22">
        <v>15000</v>
      </c>
      <c r="E44" s="23">
        <v>9</v>
      </c>
      <c r="F44" s="24">
        <f t="shared" si="2"/>
        <v>0</v>
      </c>
      <c r="G44" s="16">
        <f t="shared" si="3"/>
        <v>0</v>
      </c>
      <c r="H44" s="25">
        <v>0</v>
      </c>
      <c r="I44" s="26">
        <f t="shared" si="0"/>
        <v>0</v>
      </c>
      <c r="J44" s="27">
        <f t="shared" si="4"/>
        <v>0</v>
      </c>
    </row>
    <row r="45" spans="1:10" ht="15">
      <c r="A45" s="75">
        <f t="shared" si="1"/>
        <v>42</v>
      </c>
      <c r="B45" s="74" t="s">
        <v>165</v>
      </c>
      <c r="C45" s="42"/>
      <c r="D45" s="22">
        <v>15000</v>
      </c>
      <c r="E45" s="23">
        <v>2</v>
      </c>
      <c r="F45" s="24">
        <f>+H45/1.21</f>
        <v>0</v>
      </c>
      <c r="G45" s="16">
        <f>+H45-F45</f>
        <v>0</v>
      </c>
      <c r="H45" s="25">
        <v>0</v>
      </c>
      <c r="I45" s="26">
        <f>+E45*F45</f>
        <v>0</v>
      </c>
      <c r="J45" s="27">
        <f>+H45*E45</f>
        <v>0</v>
      </c>
    </row>
    <row r="46" spans="1:10" ht="15">
      <c r="A46" s="75">
        <f t="shared" si="1"/>
        <v>43</v>
      </c>
      <c r="B46" s="77" t="s">
        <v>84</v>
      </c>
      <c r="C46" s="42"/>
      <c r="D46" s="22">
        <v>20000</v>
      </c>
      <c r="E46" s="23">
        <v>1</v>
      </c>
      <c r="F46" s="24">
        <f t="shared" si="2"/>
        <v>0</v>
      </c>
      <c r="G46" s="16">
        <f t="shared" si="3"/>
        <v>0</v>
      </c>
      <c r="H46" s="25">
        <v>0</v>
      </c>
      <c r="I46" s="26">
        <f t="shared" si="0"/>
        <v>0</v>
      </c>
      <c r="J46" s="27">
        <f t="shared" si="4"/>
        <v>0</v>
      </c>
    </row>
    <row r="47" spans="1:10" ht="14.25">
      <c r="A47" s="75">
        <f t="shared" si="1"/>
        <v>44</v>
      </c>
      <c r="B47" s="78" t="s">
        <v>85</v>
      </c>
      <c r="C47" s="51"/>
      <c r="D47" s="22">
        <v>16000</v>
      </c>
      <c r="E47" s="23">
        <v>2</v>
      </c>
      <c r="F47" s="24">
        <f t="shared" si="2"/>
        <v>0</v>
      </c>
      <c r="G47" s="16">
        <f t="shared" si="3"/>
        <v>0</v>
      </c>
      <c r="H47" s="25">
        <v>0</v>
      </c>
      <c r="I47" s="26">
        <f t="shared" si="0"/>
        <v>0</v>
      </c>
      <c r="J47" s="27">
        <f t="shared" si="4"/>
        <v>0</v>
      </c>
    </row>
    <row r="48" spans="1:10" ht="14.25">
      <c r="A48" s="75">
        <f t="shared" si="1"/>
        <v>45</v>
      </c>
      <c r="B48" s="74" t="s">
        <v>86</v>
      </c>
      <c r="C48" s="51" t="s">
        <v>87</v>
      </c>
      <c r="D48" s="22">
        <v>20000</v>
      </c>
      <c r="E48" s="23">
        <v>5</v>
      </c>
      <c r="F48" s="24">
        <f t="shared" si="2"/>
        <v>0</v>
      </c>
      <c r="G48" s="16">
        <f t="shared" si="3"/>
        <v>0</v>
      </c>
      <c r="H48" s="25">
        <v>0</v>
      </c>
      <c r="I48" s="26">
        <f t="shared" si="0"/>
        <v>0</v>
      </c>
      <c r="J48" s="27">
        <f t="shared" si="4"/>
        <v>0</v>
      </c>
    </row>
    <row r="49" spans="1:10" ht="14.25">
      <c r="A49" s="75">
        <f t="shared" si="1"/>
        <v>46</v>
      </c>
      <c r="B49" s="74" t="s">
        <v>88</v>
      </c>
      <c r="C49" s="51" t="s">
        <v>87</v>
      </c>
      <c r="D49" s="22">
        <v>15000</v>
      </c>
      <c r="E49" s="23">
        <v>12</v>
      </c>
      <c r="F49" s="24">
        <f t="shared" si="2"/>
        <v>0</v>
      </c>
      <c r="G49" s="16">
        <f t="shared" si="3"/>
        <v>0</v>
      </c>
      <c r="H49" s="25">
        <v>0</v>
      </c>
      <c r="I49" s="26">
        <f t="shared" si="0"/>
        <v>0</v>
      </c>
      <c r="J49" s="27">
        <f t="shared" si="4"/>
        <v>0</v>
      </c>
    </row>
    <row r="50" spans="1:10" ht="14.25">
      <c r="A50" s="75">
        <f t="shared" si="1"/>
        <v>47</v>
      </c>
      <c r="B50" s="74" t="s">
        <v>89</v>
      </c>
      <c r="C50" s="51" t="s">
        <v>90</v>
      </c>
      <c r="D50" s="22">
        <v>20000</v>
      </c>
      <c r="E50" s="23">
        <v>3</v>
      </c>
      <c r="F50" s="24">
        <f t="shared" si="2"/>
        <v>0</v>
      </c>
      <c r="G50" s="16">
        <f t="shared" si="3"/>
        <v>0</v>
      </c>
      <c r="H50" s="25">
        <v>0</v>
      </c>
      <c r="I50" s="26">
        <f t="shared" si="0"/>
        <v>0</v>
      </c>
      <c r="J50" s="27">
        <f t="shared" si="4"/>
        <v>0</v>
      </c>
    </row>
    <row r="51" spans="1:10" ht="14.25">
      <c r="A51" s="75">
        <f t="shared" si="1"/>
        <v>48</v>
      </c>
      <c r="B51" s="74" t="s">
        <v>91</v>
      </c>
      <c r="C51" s="51" t="s">
        <v>90</v>
      </c>
      <c r="D51" s="22">
        <v>16000</v>
      </c>
      <c r="E51" s="23">
        <v>4</v>
      </c>
      <c r="F51" s="24">
        <f t="shared" si="2"/>
        <v>0</v>
      </c>
      <c r="G51" s="16">
        <f t="shared" si="3"/>
        <v>0</v>
      </c>
      <c r="H51" s="25">
        <v>0</v>
      </c>
      <c r="I51" s="26">
        <f t="shared" si="0"/>
        <v>0</v>
      </c>
      <c r="J51" s="27">
        <f t="shared" si="4"/>
        <v>0</v>
      </c>
    </row>
    <row r="52" spans="1:10" ht="15">
      <c r="A52" s="75">
        <f t="shared" si="1"/>
        <v>49</v>
      </c>
      <c r="B52" s="79" t="s">
        <v>92</v>
      </c>
      <c r="C52" s="43"/>
      <c r="D52" s="22">
        <v>31000</v>
      </c>
      <c r="E52" s="23">
        <v>10</v>
      </c>
      <c r="F52" s="24">
        <f t="shared" si="2"/>
        <v>0</v>
      </c>
      <c r="G52" s="16">
        <f t="shared" si="3"/>
        <v>0</v>
      </c>
      <c r="H52" s="25">
        <v>0</v>
      </c>
      <c r="I52" s="26">
        <f t="shared" si="0"/>
        <v>0</v>
      </c>
      <c r="J52" s="27">
        <f t="shared" si="4"/>
        <v>0</v>
      </c>
    </row>
    <row r="53" spans="1:10" ht="15">
      <c r="A53" s="75">
        <f t="shared" si="1"/>
        <v>50</v>
      </c>
      <c r="B53" s="79" t="s">
        <v>93</v>
      </c>
      <c r="C53" s="43"/>
      <c r="D53" s="22">
        <v>22500</v>
      </c>
      <c r="E53" s="23">
        <v>15</v>
      </c>
      <c r="F53" s="24">
        <f t="shared" si="2"/>
        <v>0</v>
      </c>
      <c r="G53" s="16">
        <f t="shared" si="3"/>
        <v>0</v>
      </c>
      <c r="H53" s="25">
        <v>0</v>
      </c>
      <c r="I53" s="26">
        <f t="shared" si="0"/>
        <v>0</v>
      </c>
      <c r="J53" s="27">
        <f t="shared" si="4"/>
        <v>0</v>
      </c>
    </row>
    <row r="54" spans="1:10" ht="15.75" thickBot="1">
      <c r="A54" s="75">
        <f t="shared" si="1"/>
        <v>51</v>
      </c>
      <c r="B54" s="80" t="s">
        <v>164</v>
      </c>
      <c r="C54" s="44"/>
      <c r="D54" s="32">
        <v>15000</v>
      </c>
      <c r="E54" s="23">
        <v>5</v>
      </c>
      <c r="F54" s="24">
        <f t="shared" si="2"/>
        <v>0</v>
      </c>
      <c r="G54" s="16">
        <f t="shared" si="3"/>
        <v>0</v>
      </c>
      <c r="H54" s="25">
        <v>0</v>
      </c>
      <c r="I54" s="26">
        <f t="shared" si="0"/>
        <v>0</v>
      </c>
      <c r="J54" s="27">
        <f t="shared" si="4"/>
        <v>0</v>
      </c>
    </row>
    <row r="55" spans="1:10" ht="15">
      <c r="A55" s="19">
        <f t="shared" si="1"/>
        <v>52</v>
      </c>
      <c r="B55" s="54" t="s">
        <v>94</v>
      </c>
      <c r="C55" s="39"/>
      <c r="D55" s="13">
        <v>7000</v>
      </c>
      <c r="E55" s="23">
        <v>5</v>
      </c>
      <c r="F55" s="24">
        <f t="shared" si="2"/>
        <v>0</v>
      </c>
      <c r="G55" s="16">
        <f t="shared" si="3"/>
        <v>0</v>
      </c>
      <c r="H55" s="25">
        <v>0</v>
      </c>
      <c r="I55" s="26">
        <f t="shared" si="0"/>
        <v>0</v>
      </c>
      <c r="J55" s="27">
        <f t="shared" si="4"/>
        <v>0</v>
      </c>
    </row>
    <row r="56" spans="1:10" ht="15">
      <c r="A56" s="19">
        <f t="shared" si="1"/>
        <v>53</v>
      </c>
      <c r="B56" s="51" t="s">
        <v>95</v>
      </c>
      <c r="C56" s="45"/>
      <c r="D56" s="22">
        <v>20000</v>
      </c>
      <c r="E56" s="23">
        <v>7</v>
      </c>
      <c r="F56" s="24">
        <f t="shared" si="2"/>
        <v>0</v>
      </c>
      <c r="G56" s="16">
        <f t="shared" si="3"/>
        <v>0</v>
      </c>
      <c r="H56" s="25">
        <v>0</v>
      </c>
      <c r="I56" s="26">
        <f t="shared" si="0"/>
        <v>0</v>
      </c>
      <c r="J56" s="27">
        <f t="shared" si="4"/>
        <v>0</v>
      </c>
    </row>
    <row r="57" spans="1:10" ht="15">
      <c r="A57" s="19">
        <f t="shared" si="1"/>
        <v>54</v>
      </c>
      <c r="B57" s="51" t="s">
        <v>96</v>
      </c>
      <c r="C57" s="45"/>
      <c r="D57" s="22">
        <v>8000</v>
      </c>
      <c r="E57" s="23">
        <v>1</v>
      </c>
      <c r="F57" s="24">
        <f t="shared" si="2"/>
        <v>0</v>
      </c>
      <c r="G57" s="16">
        <f t="shared" si="3"/>
        <v>0</v>
      </c>
      <c r="H57" s="25">
        <v>0</v>
      </c>
      <c r="I57" s="26">
        <f t="shared" si="0"/>
        <v>0</v>
      </c>
      <c r="J57" s="27">
        <f t="shared" si="4"/>
        <v>0</v>
      </c>
    </row>
    <row r="58" spans="1:10" ht="15">
      <c r="A58" s="19">
        <f t="shared" si="1"/>
        <v>55</v>
      </c>
      <c r="B58" s="51" t="s">
        <v>97</v>
      </c>
      <c r="C58" s="45"/>
      <c r="D58" s="22">
        <v>6000</v>
      </c>
      <c r="E58" s="23">
        <v>3</v>
      </c>
      <c r="F58" s="24">
        <f t="shared" si="2"/>
        <v>0</v>
      </c>
      <c r="G58" s="16">
        <f t="shared" si="3"/>
        <v>0</v>
      </c>
      <c r="H58" s="25">
        <v>0</v>
      </c>
      <c r="I58" s="26">
        <f t="shared" si="0"/>
        <v>0</v>
      </c>
      <c r="J58" s="27">
        <f t="shared" si="4"/>
        <v>0</v>
      </c>
    </row>
    <row r="59" spans="1:10" ht="15">
      <c r="A59" s="19">
        <f t="shared" si="1"/>
        <v>56</v>
      </c>
      <c r="B59" s="51" t="s">
        <v>98</v>
      </c>
      <c r="C59" s="45"/>
      <c r="D59" s="22">
        <v>3000</v>
      </c>
      <c r="E59" s="23">
        <v>25</v>
      </c>
      <c r="F59" s="24">
        <f t="shared" si="2"/>
        <v>0</v>
      </c>
      <c r="G59" s="16">
        <f t="shared" si="3"/>
        <v>0</v>
      </c>
      <c r="H59" s="25">
        <v>0</v>
      </c>
      <c r="I59" s="26">
        <f t="shared" si="0"/>
        <v>0</v>
      </c>
      <c r="J59" s="27">
        <f t="shared" si="4"/>
        <v>0</v>
      </c>
    </row>
    <row r="60" spans="1:10" ht="14.25">
      <c r="A60" s="19">
        <f t="shared" si="1"/>
        <v>57</v>
      </c>
      <c r="B60" s="51" t="s">
        <v>99</v>
      </c>
      <c r="C60" s="46"/>
      <c r="D60" s="22">
        <v>7000</v>
      </c>
      <c r="E60" s="23">
        <v>5</v>
      </c>
      <c r="F60" s="24">
        <f t="shared" si="2"/>
        <v>0</v>
      </c>
      <c r="G60" s="16">
        <f t="shared" si="3"/>
        <v>0</v>
      </c>
      <c r="H60" s="24">
        <v>0</v>
      </c>
      <c r="I60" s="26">
        <f t="shared" si="0"/>
        <v>0</v>
      </c>
      <c r="J60" s="27">
        <f t="shared" si="4"/>
        <v>0</v>
      </c>
    </row>
    <row r="61" spans="1:10" ht="14.25">
      <c r="A61" s="19">
        <f t="shared" si="1"/>
        <v>58</v>
      </c>
      <c r="B61" s="51" t="s">
        <v>100</v>
      </c>
      <c r="C61" s="46"/>
      <c r="D61" s="22">
        <v>2200</v>
      </c>
      <c r="E61" s="23">
        <v>20</v>
      </c>
      <c r="F61" s="24">
        <f t="shared" si="2"/>
        <v>0</v>
      </c>
      <c r="G61" s="16">
        <f t="shared" si="3"/>
        <v>0</v>
      </c>
      <c r="H61" s="25">
        <v>0</v>
      </c>
      <c r="I61" s="26">
        <f t="shared" si="0"/>
        <v>0</v>
      </c>
      <c r="J61" s="27">
        <f t="shared" si="4"/>
        <v>0</v>
      </c>
    </row>
    <row r="62" spans="1:10" ht="14.25">
      <c r="A62" s="19">
        <f t="shared" si="1"/>
        <v>59</v>
      </c>
      <c r="B62" s="51" t="s">
        <v>101</v>
      </c>
      <c r="C62" s="46"/>
      <c r="D62" s="22">
        <v>1500</v>
      </c>
      <c r="E62" s="23">
        <v>39</v>
      </c>
      <c r="F62" s="24">
        <f t="shared" si="2"/>
        <v>0</v>
      </c>
      <c r="G62" s="16">
        <f t="shared" si="3"/>
        <v>0</v>
      </c>
      <c r="H62" s="25">
        <v>0</v>
      </c>
      <c r="I62" s="26">
        <f t="shared" si="0"/>
        <v>0</v>
      </c>
      <c r="J62" s="27">
        <f t="shared" si="4"/>
        <v>0</v>
      </c>
    </row>
    <row r="63" spans="1:10" ht="14.25">
      <c r="A63" s="19">
        <f t="shared" si="1"/>
        <v>60</v>
      </c>
      <c r="B63" s="51" t="s">
        <v>102</v>
      </c>
      <c r="C63" s="46"/>
      <c r="D63" s="22">
        <v>7000</v>
      </c>
      <c r="E63" s="23">
        <v>5</v>
      </c>
      <c r="F63" s="24">
        <f t="shared" si="2"/>
        <v>0</v>
      </c>
      <c r="G63" s="16">
        <f t="shared" si="3"/>
        <v>0</v>
      </c>
      <c r="H63" s="24">
        <v>0</v>
      </c>
      <c r="I63" s="26">
        <f t="shared" si="0"/>
        <v>0</v>
      </c>
      <c r="J63" s="27">
        <f t="shared" si="4"/>
        <v>0</v>
      </c>
    </row>
    <row r="64" spans="1:10" ht="15" thickBot="1">
      <c r="A64" s="19">
        <f t="shared" si="1"/>
        <v>61</v>
      </c>
      <c r="B64" s="67" t="s">
        <v>103</v>
      </c>
      <c r="C64" s="47"/>
      <c r="D64" s="32">
        <v>5000</v>
      </c>
      <c r="E64" s="23">
        <v>9</v>
      </c>
      <c r="F64" s="24">
        <f t="shared" si="2"/>
        <v>0</v>
      </c>
      <c r="G64" s="16">
        <f t="shared" si="3"/>
        <v>0</v>
      </c>
      <c r="H64" s="24">
        <v>0</v>
      </c>
      <c r="I64" s="26">
        <f t="shared" si="0"/>
        <v>0</v>
      </c>
      <c r="J64" s="27">
        <f t="shared" si="4"/>
        <v>0</v>
      </c>
    </row>
    <row r="65" spans="1:10" ht="14.25">
      <c r="A65" s="19">
        <f t="shared" si="1"/>
        <v>62</v>
      </c>
      <c r="B65" s="69" t="s">
        <v>104</v>
      </c>
      <c r="C65" s="48"/>
      <c r="D65" s="13">
        <v>5000</v>
      </c>
      <c r="E65" s="23">
        <v>2</v>
      </c>
      <c r="F65" s="24">
        <f t="shared" si="2"/>
        <v>0</v>
      </c>
      <c r="G65" s="16">
        <f t="shared" si="3"/>
        <v>0</v>
      </c>
      <c r="H65" s="25">
        <v>0</v>
      </c>
      <c r="I65" s="26">
        <f t="shared" si="0"/>
        <v>0</v>
      </c>
      <c r="J65" s="27">
        <f t="shared" si="4"/>
        <v>0</v>
      </c>
    </row>
    <row r="66" spans="1:10" ht="14.25">
      <c r="A66" s="19">
        <f t="shared" si="1"/>
        <v>63</v>
      </c>
      <c r="B66" s="70" t="s">
        <v>105</v>
      </c>
      <c r="C66" s="49"/>
      <c r="D66" s="22">
        <v>4000</v>
      </c>
      <c r="E66" s="23">
        <v>6</v>
      </c>
      <c r="F66" s="24">
        <f t="shared" si="2"/>
        <v>0</v>
      </c>
      <c r="G66" s="16">
        <f t="shared" si="3"/>
        <v>0</v>
      </c>
      <c r="H66" s="25">
        <v>0</v>
      </c>
      <c r="I66" s="26">
        <f t="shared" si="0"/>
        <v>0</v>
      </c>
      <c r="J66" s="27">
        <f t="shared" si="4"/>
        <v>0</v>
      </c>
    </row>
    <row r="67" spans="1:10" ht="14.25">
      <c r="A67" s="19">
        <f t="shared" si="1"/>
        <v>64</v>
      </c>
      <c r="B67" s="70" t="s">
        <v>106</v>
      </c>
      <c r="C67" s="49"/>
      <c r="D67" s="22">
        <v>28000</v>
      </c>
      <c r="E67" s="23">
        <v>20</v>
      </c>
      <c r="F67" s="24">
        <f t="shared" si="2"/>
        <v>0</v>
      </c>
      <c r="G67" s="16">
        <f t="shared" si="3"/>
        <v>0</v>
      </c>
      <c r="H67" s="25">
        <v>0</v>
      </c>
      <c r="I67" s="26">
        <f t="shared" si="0"/>
        <v>0</v>
      </c>
      <c r="J67" s="27">
        <f t="shared" si="4"/>
        <v>0</v>
      </c>
    </row>
    <row r="68" spans="1:10" ht="14.25">
      <c r="A68" s="19">
        <f t="shared" si="1"/>
        <v>65</v>
      </c>
      <c r="B68" s="70" t="s">
        <v>107</v>
      </c>
      <c r="C68" s="50"/>
      <c r="D68" s="22">
        <v>26000</v>
      </c>
      <c r="E68" s="23">
        <v>30</v>
      </c>
      <c r="F68" s="24">
        <f t="shared" si="2"/>
        <v>0</v>
      </c>
      <c r="G68" s="16">
        <f t="shared" si="3"/>
        <v>0</v>
      </c>
      <c r="H68" s="25">
        <v>0</v>
      </c>
      <c r="I68" s="26">
        <f t="shared" si="0"/>
        <v>0</v>
      </c>
      <c r="J68" s="27">
        <f t="shared" si="4"/>
        <v>0</v>
      </c>
    </row>
    <row r="69" spans="1:10" ht="14.25">
      <c r="A69" s="19">
        <f t="shared" si="1"/>
        <v>66</v>
      </c>
      <c r="B69" s="70" t="s">
        <v>108</v>
      </c>
      <c r="C69" s="49"/>
      <c r="D69" s="22"/>
      <c r="E69" s="23">
        <v>30</v>
      </c>
      <c r="F69" s="24">
        <f t="shared" si="2"/>
        <v>0</v>
      </c>
      <c r="G69" s="16">
        <f t="shared" si="3"/>
        <v>0</v>
      </c>
      <c r="H69" s="25">
        <v>0</v>
      </c>
      <c r="I69" s="26">
        <f t="shared" si="0"/>
        <v>0</v>
      </c>
      <c r="J69" s="27">
        <f t="shared" si="4"/>
        <v>0</v>
      </c>
    </row>
    <row r="70" spans="1:10" ht="14.25">
      <c r="A70" s="19">
        <f t="shared" si="1"/>
        <v>67</v>
      </c>
      <c r="B70" s="70" t="s">
        <v>109</v>
      </c>
      <c r="C70" s="51"/>
      <c r="D70" s="22"/>
      <c r="E70" s="23">
        <v>10</v>
      </c>
      <c r="F70" s="24">
        <f t="shared" si="2"/>
        <v>0</v>
      </c>
      <c r="G70" s="16">
        <f t="shared" si="3"/>
        <v>0</v>
      </c>
      <c r="H70" s="25">
        <v>0</v>
      </c>
      <c r="I70" s="26">
        <f aca="true" t="shared" si="5" ref="I70:I96">+E70*F70</f>
        <v>0</v>
      </c>
      <c r="J70" s="27">
        <f t="shared" si="4"/>
        <v>0</v>
      </c>
    </row>
    <row r="71" spans="1:10" ht="14.25">
      <c r="A71" s="19">
        <f aca="true" t="shared" si="6" ref="A71:A104">+A70+1</f>
        <v>68</v>
      </c>
      <c r="B71" s="71" t="s">
        <v>109</v>
      </c>
      <c r="C71" s="51"/>
      <c r="D71" s="52"/>
      <c r="E71" s="23">
        <v>15</v>
      </c>
      <c r="F71" s="24">
        <f aca="true" t="shared" si="7" ref="F71:F102">+H71/1.21</f>
        <v>0</v>
      </c>
      <c r="G71" s="16">
        <f aca="true" t="shared" si="8" ref="G71:G102">+H71-F71</f>
        <v>0</v>
      </c>
      <c r="H71" s="25">
        <v>0</v>
      </c>
      <c r="I71" s="26">
        <f t="shared" si="5"/>
        <v>0</v>
      </c>
      <c r="J71" s="27">
        <f aca="true" t="shared" si="9" ref="J71:J102">+H71*E71</f>
        <v>0</v>
      </c>
    </row>
    <row r="72" spans="1:10" ht="15" thickBot="1">
      <c r="A72" s="19">
        <f t="shared" si="6"/>
        <v>69</v>
      </c>
      <c r="B72" s="72" t="s">
        <v>110</v>
      </c>
      <c r="C72" s="53"/>
      <c r="D72" s="32"/>
      <c r="E72" s="33">
        <v>5</v>
      </c>
      <c r="F72" s="24">
        <f t="shared" si="7"/>
        <v>0</v>
      </c>
      <c r="G72" s="16">
        <f t="shared" si="8"/>
        <v>0</v>
      </c>
      <c r="H72" s="25">
        <v>0</v>
      </c>
      <c r="I72" s="26">
        <f t="shared" si="5"/>
        <v>0</v>
      </c>
      <c r="J72" s="27">
        <f t="shared" si="9"/>
        <v>0</v>
      </c>
    </row>
    <row r="73" spans="1:10" ht="14.25">
      <c r="A73" s="19">
        <f t="shared" si="6"/>
        <v>70</v>
      </c>
      <c r="B73" s="54" t="s">
        <v>111</v>
      </c>
      <c r="C73" s="46" t="s">
        <v>112</v>
      </c>
      <c r="D73" s="22">
        <v>2000</v>
      </c>
      <c r="E73" s="23">
        <v>30</v>
      </c>
      <c r="F73" s="24">
        <f t="shared" si="7"/>
        <v>0</v>
      </c>
      <c r="G73" s="16">
        <f t="shared" si="8"/>
        <v>0</v>
      </c>
      <c r="H73" s="25">
        <v>0</v>
      </c>
      <c r="I73" s="26">
        <f t="shared" si="5"/>
        <v>0</v>
      </c>
      <c r="J73" s="27">
        <f t="shared" si="9"/>
        <v>0</v>
      </c>
    </row>
    <row r="74" spans="1:10" ht="14.25">
      <c r="A74" s="19">
        <f t="shared" si="6"/>
        <v>71</v>
      </c>
      <c r="B74" s="51" t="s">
        <v>113</v>
      </c>
      <c r="C74" s="46" t="s">
        <v>114</v>
      </c>
      <c r="D74" s="22">
        <v>1000</v>
      </c>
      <c r="E74" s="23">
        <v>30</v>
      </c>
      <c r="F74" s="24">
        <f t="shared" si="7"/>
        <v>0</v>
      </c>
      <c r="G74" s="16">
        <f t="shared" si="8"/>
        <v>0</v>
      </c>
      <c r="H74" s="25">
        <v>0</v>
      </c>
      <c r="I74" s="26">
        <f t="shared" si="5"/>
        <v>0</v>
      </c>
      <c r="J74" s="27">
        <f t="shared" si="9"/>
        <v>0</v>
      </c>
    </row>
    <row r="75" spans="1:10" ht="14.25">
      <c r="A75" s="19">
        <f t="shared" si="6"/>
        <v>72</v>
      </c>
      <c r="B75" s="51" t="s">
        <v>115</v>
      </c>
      <c r="C75" s="46"/>
      <c r="D75" s="22"/>
      <c r="E75" s="23">
        <v>2</v>
      </c>
      <c r="F75" s="24">
        <f t="shared" si="7"/>
        <v>0</v>
      </c>
      <c r="G75" s="16">
        <f t="shared" si="8"/>
        <v>0</v>
      </c>
      <c r="H75" s="25">
        <v>0</v>
      </c>
      <c r="I75" s="26">
        <f t="shared" si="5"/>
        <v>0</v>
      </c>
      <c r="J75" s="27">
        <f t="shared" si="9"/>
        <v>0</v>
      </c>
    </row>
    <row r="76" spans="1:10" ht="14.25">
      <c r="A76" s="19">
        <f t="shared" si="6"/>
        <v>73</v>
      </c>
      <c r="B76" s="51" t="s">
        <v>116</v>
      </c>
      <c r="C76" s="46" t="s">
        <v>117</v>
      </c>
      <c r="D76" s="22">
        <v>2500</v>
      </c>
      <c r="E76" s="23">
        <v>40</v>
      </c>
      <c r="F76" s="24">
        <f t="shared" si="7"/>
        <v>0</v>
      </c>
      <c r="G76" s="16">
        <f t="shared" si="8"/>
        <v>0</v>
      </c>
      <c r="H76" s="25">
        <v>0</v>
      </c>
      <c r="I76" s="26">
        <f t="shared" si="5"/>
        <v>0</v>
      </c>
      <c r="J76" s="27">
        <f t="shared" si="9"/>
        <v>0</v>
      </c>
    </row>
    <row r="77" spans="1:10" ht="14.25">
      <c r="A77" s="19">
        <f t="shared" si="6"/>
        <v>74</v>
      </c>
      <c r="B77" s="51" t="s">
        <v>118</v>
      </c>
      <c r="C77" s="46" t="s">
        <v>119</v>
      </c>
      <c r="D77" s="22">
        <v>3500</v>
      </c>
      <c r="E77" s="23">
        <v>40</v>
      </c>
      <c r="F77" s="24">
        <f t="shared" si="7"/>
        <v>0</v>
      </c>
      <c r="G77" s="16">
        <f t="shared" si="8"/>
        <v>0</v>
      </c>
      <c r="H77" s="25">
        <v>0</v>
      </c>
      <c r="I77" s="26">
        <f t="shared" si="5"/>
        <v>0</v>
      </c>
      <c r="J77" s="27">
        <f t="shared" si="9"/>
        <v>0</v>
      </c>
    </row>
    <row r="78" spans="1:10" ht="14.25">
      <c r="A78" s="19">
        <f t="shared" si="6"/>
        <v>75</v>
      </c>
      <c r="B78" s="51" t="s">
        <v>120</v>
      </c>
      <c r="C78" s="46" t="s">
        <v>121</v>
      </c>
      <c r="D78" s="22">
        <v>22000</v>
      </c>
      <c r="E78" s="23">
        <v>60</v>
      </c>
      <c r="F78" s="24">
        <f t="shared" si="7"/>
        <v>0</v>
      </c>
      <c r="G78" s="16">
        <f t="shared" si="8"/>
        <v>0</v>
      </c>
      <c r="H78" s="25">
        <v>0</v>
      </c>
      <c r="I78" s="26">
        <f t="shared" si="5"/>
        <v>0</v>
      </c>
      <c r="J78" s="27">
        <f t="shared" si="9"/>
        <v>0</v>
      </c>
    </row>
    <row r="79" spans="1:10" ht="14.25">
      <c r="A79" s="19">
        <f t="shared" si="6"/>
        <v>76</v>
      </c>
      <c r="B79" s="51" t="s">
        <v>122</v>
      </c>
      <c r="C79" s="46" t="s">
        <v>123</v>
      </c>
      <c r="D79" s="22">
        <v>15000</v>
      </c>
      <c r="E79" s="23">
        <v>120</v>
      </c>
      <c r="F79" s="24">
        <f t="shared" si="7"/>
        <v>0</v>
      </c>
      <c r="G79" s="16">
        <f t="shared" si="8"/>
        <v>0</v>
      </c>
      <c r="H79" s="25">
        <v>0</v>
      </c>
      <c r="I79" s="26">
        <f t="shared" si="5"/>
        <v>0</v>
      </c>
      <c r="J79" s="27">
        <f t="shared" si="9"/>
        <v>0</v>
      </c>
    </row>
    <row r="80" spans="1:10" ht="14.25">
      <c r="A80" s="19">
        <f t="shared" si="6"/>
        <v>77</v>
      </c>
      <c r="B80" s="51" t="s">
        <v>124</v>
      </c>
      <c r="C80" s="55" t="s">
        <v>125</v>
      </c>
      <c r="D80" s="22">
        <v>33000</v>
      </c>
      <c r="E80" s="23">
        <v>100</v>
      </c>
      <c r="F80" s="24">
        <f t="shared" si="7"/>
        <v>0</v>
      </c>
      <c r="G80" s="16">
        <f t="shared" si="8"/>
        <v>0</v>
      </c>
      <c r="H80" s="25">
        <v>0</v>
      </c>
      <c r="I80" s="26">
        <f t="shared" si="5"/>
        <v>0</v>
      </c>
      <c r="J80" s="27">
        <f t="shared" si="9"/>
        <v>0</v>
      </c>
    </row>
    <row r="81" spans="1:10" ht="14.25">
      <c r="A81" s="19">
        <f t="shared" si="6"/>
        <v>78</v>
      </c>
      <c r="B81" s="51" t="s">
        <v>126</v>
      </c>
      <c r="C81" s="46" t="s">
        <v>127</v>
      </c>
      <c r="D81" s="22">
        <v>67000</v>
      </c>
      <c r="E81" s="23">
        <v>20</v>
      </c>
      <c r="F81" s="24">
        <f t="shared" si="7"/>
        <v>0</v>
      </c>
      <c r="G81" s="16">
        <f t="shared" si="8"/>
        <v>0</v>
      </c>
      <c r="H81" s="25">
        <v>0</v>
      </c>
      <c r="I81" s="26">
        <f t="shared" si="5"/>
        <v>0</v>
      </c>
      <c r="J81" s="27">
        <f t="shared" si="9"/>
        <v>0</v>
      </c>
    </row>
    <row r="82" spans="1:10" ht="14.25">
      <c r="A82" s="19">
        <f t="shared" si="6"/>
        <v>79</v>
      </c>
      <c r="B82" s="56" t="s">
        <v>128</v>
      </c>
      <c r="C82" s="46" t="s">
        <v>129</v>
      </c>
      <c r="D82" s="22">
        <v>51000</v>
      </c>
      <c r="E82" s="23">
        <v>39</v>
      </c>
      <c r="F82" s="24">
        <f t="shared" si="7"/>
        <v>0</v>
      </c>
      <c r="G82" s="16">
        <f t="shared" si="8"/>
        <v>0</v>
      </c>
      <c r="H82" s="25">
        <v>0</v>
      </c>
      <c r="I82" s="26">
        <f t="shared" si="5"/>
        <v>0</v>
      </c>
      <c r="J82" s="27">
        <f t="shared" si="9"/>
        <v>0</v>
      </c>
    </row>
    <row r="83" spans="1:10" ht="14.25">
      <c r="A83" s="19">
        <f t="shared" si="6"/>
        <v>80</v>
      </c>
      <c r="B83" s="51" t="s">
        <v>130</v>
      </c>
      <c r="C83" s="46" t="s">
        <v>131</v>
      </c>
      <c r="D83" s="22">
        <v>100000</v>
      </c>
      <c r="E83" s="23">
        <v>15</v>
      </c>
      <c r="F83" s="24">
        <f t="shared" si="7"/>
        <v>0</v>
      </c>
      <c r="G83" s="16">
        <f t="shared" si="8"/>
        <v>0</v>
      </c>
      <c r="H83" s="25">
        <v>0</v>
      </c>
      <c r="I83" s="26">
        <f t="shared" si="5"/>
        <v>0</v>
      </c>
      <c r="J83" s="27">
        <f t="shared" si="9"/>
        <v>0</v>
      </c>
    </row>
    <row r="84" spans="1:10" ht="14.25">
      <c r="A84" s="19">
        <f t="shared" si="6"/>
        <v>81</v>
      </c>
      <c r="B84" s="51" t="s">
        <v>132</v>
      </c>
      <c r="C84" s="46" t="s">
        <v>133</v>
      </c>
      <c r="D84" s="22">
        <v>200000</v>
      </c>
      <c r="E84" s="23">
        <v>20</v>
      </c>
      <c r="F84" s="24">
        <f t="shared" si="7"/>
        <v>0</v>
      </c>
      <c r="G84" s="16">
        <f t="shared" si="8"/>
        <v>0</v>
      </c>
      <c r="H84" s="24">
        <v>0</v>
      </c>
      <c r="I84" s="26">
        <f t="shared" si="5"/>
        <v>0</v>
      </c>
      <c r="J84" s="27">
        <f t="shared" si="9"/>
        <v>0</v>
      </c>
    </row>
    <row r="85" spans="1:10" ht="14.25">
      <c r="A85" s="19">
        <f t="shared" si="6"/>
        <v>82</v>
      </c>
      <c r="B85" s="51" t="s">
        <v>134</v>
      </c>
      <c r="C85" t="s">
        <v>135</v>
      </c>
      <c r="D85" s="22">
        <v>200000</v>
      </c>
      <c r="E85" s="23">
        <v>5</v>
      </c>
      <c r="F85" s="24">
        <f t="shared" si="7"/>
        <v>0</v>
      </c>
      <c r="G85" s="16">
        <f t="shared" si="8"/>
        <v>0</v>
      </c>
      <c r="H85" s="24">
        <v>0</v>
      </c>
      <c r="I85" s="26">
        <f t="shared" si="5"/>
        <v>0</v>
      </c>
      <c r="J85" s="27">
        <f t="shared" si="9"/>
        <v>0</v>
      </c>
    </row>
    <row r="86" spans="1:10" ht="14.25">
      <c r="A86" s="19">
        <f t="shared" si="6"/>
        <v>83</v>
      </c>
      <c r="B86" s="51" t="s">
        <v>136</v>
      </c>
      <c r="C86" s="46"/>
      <c r="D86" s="22">
        <v>15000</v>
      </c>
      <c r="E86" s="23">
        <v>5</v>
      </c>
      <c r="F86" s="24">
        <f t="shared" si="7"/>
        <v>0</v>
      </c>
      <c r="G86" s="16">
        <f t="shared" si="8"/>
        <v>0</v>
      </c>
      <c r="H86" s="25">
        <v>0</v>
      </c>
      <c r="I86" s="26">
        <f t="shared" si="5"/>
        <v>0</v>
      </c>
      <c r="J86" s="27">
        <f t="shared" si="9"/>
        <v>0</v>
      </c>
    </row>
    <row r="87" spans="1:10" ht="14.25">
      <c r="A87" s="19">
        <f t="shared" si="6"/>
        <v>84</v>
      </c>
      <c r="B87" s="51" t="s">
        <v>137</v>
      </c>
      <c r="C87" s="46" t="s">
        <v>138</v>
      </c>
      <c r="D87" s="22">
        <v>26000</v>
      </c>
      <c r="E87" s="23">
        <v>5</v>
      </c>
      <c r="F87" s="24">
        <f t="shared" si="7"/>
        <v>0</v>
      </c>
      <c r="G87" s="16">
        <f t="shared" si="8"/>
        <v>0</v>
      </c>
      <c r="H87" s="25">
        <v>0</v>
      </c>
      <c r="I87" s="26">
        <f t="shared" si="5"/>
        <v>0</v>
      </c>
      <c r="J87" s="27">
        <f t="shared" si="9"/>
        <v>0</v>
      </c>
    </row>
    <row r="88" spans="1:10" ht="14.25">
      <c r="A88" s="19">
        <f t="shared" si="6"/>
        <v>85</v>
      </c>
      <c r="B88" s="51" t="s">
        <v>139</v>
      </c>
      <c r="C88" s="46" t="s">
        <v>140</v>
      </c>
      <c r="D88" s="22">
        <v>15000</v>
      </c>
      <c r="E88" s="23">
        <v>8</v>
      </c>
      <c r="F88" s="24">
        <f t="shared" si="7"/>
        <v>0</v>
      </c>
      <c r="G88" s="16">
        <f t="shared" si="8"/>
        <v>0</v>
      </c>
      <c r="H88" s="25">
        <v>0</v>
      </c>
      <c r="I88" s="26">
        <f t="shared" si="5"/>
        <v>0</v>
      </c>
      <c r="J88" s="27">
        <f t="shared" si="9"/>
        <v>0</v>
      </c>
    </row>
    <row r="89" spans="1:10" ht="14.25">
      <c r="A89" s="19">
        <f t="shared" si="6"/>
        <v>86</v>
      </c>
      <c r="B89" s="51" t="s">
        <v>141</v>
      </c>
      <c r="C89" s="57" t="s">
        <v>142</v>
      </c>
      <c r="D89" s="22">
        <v>43000</v>
      </c>
      <c r="E89" s="23">
        <v>9</v>
      </c>
      <c r="F89" s="24">
        <f t="shared" si="7"/>
        <v>0</v>
      </c>
      <c r="G89" s="16">
        <f t="shared" si="8"/>
        <v>0</v>
      </c>
      <c r="H89" s="25">
        <v>0</v>
      </c>
      <c r="I89" s="26">
        <f t="shared" si="5"/>
        <v>0</v>
      </c>
      <c r="J89" s="27">
        <f t="shared" si="9"/>
        <v>0</v>
      </c>
    </row>
    <row r="90" spans="1:10" ht="14.25">
      <c r="A90" s="19">
        <f t="shared" si="6"/>
        <v>87</v>
      </c>
      <c r="B90" s="51" t="s">
        <v>143</v>
      </c>
      <c r="C90" s="46" t="s">
        <v>144</v>
      </c>
      <c r="D90" s="22">
        <v>62000</v>
      </c>
      <c r="E90" s="23">
        <v>5</v>
      </c>
      <c r="F90" s="24">
        <f t="shared" si="7"/>
        <v>0</v>
      </c>
      <c r="G90" s="16">
        <f t="shared" si="8"/>
        <v>0</v>
      </c>
      <c r="H90" s="25">
        <v>0</v>
      </c>
      <c r="I90" s="26">
        <f t="shared" si="5"/>
        <v>0</v>
      </c>
      <c r="J90" s="27">
        <f t="shared" si="9"/>
        <v>0</v>
      </c>
    </row>
    <row r="91" spans="1:10" ht="14.25">
      <c r="A91" s="19">
        <f t="shared" si="6"/>
        <v>88</v>
      </c>
      <c r="B91" s="51" t="s">
        <v>145</v>
      </c>
      <c r="C91" s="58" t="s">
        <v>146</v>
      </c>
      <c r="D91" s="22">
        <v>15000</v>
      </c>
      <c r="E91" s="23">
        <v>5</v>
      </c>
      <c r="F91" s="24">
        <f t="shared" si="7"/>
        <v>0</v>
      </c>
      <c r="G91" s="16">
        <f t="shared" si="8"/>
        <v>0</v>
      </c>
      <c r="H91" s="25">
        <v>0</v>
      </c>
      <c r="I91" s="26">
        <f t="shared" si="5"/>
        <v>0</v>
      </c>
      <c r="J91" s="27">
        <f t="shared" si="9"/>
        <v>0</v>
      </c>
    </row>
    <row r="92" spans="1:10" ht="14.25">
      <c r="A92" s="19">
        <f t="shared" si="6"/>
        <v>89</v>
      </c>
      <c r="B92" s="51" t="s">
        <v>147</v>
      </c>
      <c r="C92" s="46" t="s">
        <v>148</v>
      </c>
      <c r="D92" s="22">
        <v>26000</v>
      </c>
      <c r="E92" s="23">
        <v>9</v>
      </c>
      <c r="F92" s="24">
        <f t="shared" si="7"/>
        <v>0</v>
      </c>
      <c r="G92" s="16">
        <f t="shared" si="8"/>
        <v>0</v>
      </c>
      <c r="H92" s="25">
        <v>0</v>
      </c>
      <c r="I92" s="26">
        <f t="shared" si="5"/>
        <v>0</v>
      </c>
      <c r="J92" s="27">
        <f t="shared" si="9"/>
        <v>0</v>
      </c>
    </row>
    <row r="93" spans="1:10" ht="14.25">
      <c r="A93" s="19">
        <f t="shared" si="6"/>
        <v>90</v>
      </c>
      <c r="B93" s="51" t="s">
        <v>149</v>
      </c>
      <c r="C93" s="21" t="s">
        <v>150</v>
      </c>
      <c r="D93" s="22">
        <v>15000</v>
      </c>
      <c r="E93" s="23">
        <v>12</v>
      </c>
      <c r="F93" s="24">
        <f t="shared" si="7"/>
        <v>0</v>
      </c>
      <c r="G93" s="16">
        <f t="shared" si="8"/>
        <v>0</v>
      </c>
      <c r="H93" s="25">
        <v>0</v>
      </c>
      <c r="I93" s="26">
        <f t="shared" si="5"/>
        <v>0</v>
      </c>
      <c r="J93" s="27">
        <f t="shared" si="9"/>
        <v>0</v>
      </c>
    </row>
    <row r="94" spans="1:10" ht="14.25">
      <c r="A94" s="19">
        <f t="shared" si="6"/>
        <v>91</v>
      </c>
      <c r="B94" s="51" t="s">
        <v>151</v>
      </c>
      <c r="C94" s="59" t="s">
        <v>152</v>
      </c>
      <c r="D94" s="22">
        <v>43000</v>
      </c>
      <c r="E94" s="23">
        <v>9</v>
      </c>
      <c r="F94" s="24">
        <f t="shared" si="7"/>
        <v>0</v>
      </c>
      <c r="G94" s="16">
        <f t="shared" si="8"/>
        <v>0</v>
      </c>
      <c r="H94" s="25">
        <v>0</v>
      </c>
      <c r="I94" s="26">
        <f t="shared" si="5"/>
        <v>0</v>
      </c>
      <c r="J94" s="27">
        <f t="shared" si="9"/>
        <v>0</v>
      </c>
    </row>
    <row r="95" spans="1:10" ht="14.25">
      <c r="A95" s="19">
        <f t="shared" si="6"/>
        <v>92</v>
      </c>
      <c r="B95" s="51" t="s">
        <v>153</v>
      </c>
      <c r="C95" s="58" t="s">
        <v>146</v>
      </c>
      <c r="D95" s="22">
        <v>15000</v>
      </c>
      <c r="E95" s="23">
        <v>5</v>
      </c>
      <c r="F95" s="24">
        <f t="shared" si="7"/>
        <v>0</v>
      </c>
      <c r="G95" s="16">
        <f t="shared" si="8"/>
        <v>0</v>
      </c>
      <c r="H95" s="25">
        <v>0</v>
      </c>
      <c r="I95" s="26">
        <f t="shared" si="5"/>
        <v>0</v>
      </c>
      <c r="J95" s="27">
        <f t="shared" si="9"/>
        <v>0</v>
      </c>
    </row>
    <row r="96" spans="1:10" ht="14.25">
      <c r="A96" s="19">
        <f t="shared" si="6"/>
        <v>93</v>
      </c>
      <c r="B96" s="51" t="s">
        <v>154</v>
      </c>
      <c r="C96" s="58" t="s">
        <v>144</v>
      </c>
      <c r="D96" s="22">
        <v>62000</v>
      </c>
      <c r="E96" s="23">
        <v>12</v>
      </c>
      <c r="F96" s="24">
        <f t="shared" si="7"/>
        <v>0</v>
      </c>
      <c r="G96" s="16">
        <f t="shared" si="8"/>
        <v>0</v>
      </c>
      <c r="H96" s="25">
        <v>0</v>
      </c>
      <c r="I96" s="26">
        <f t="shared" si="5"/>
        <v>0</v>
      </c>
      <c r="J96" s="27">
        <f t="shared" si="9"/>
        <v>0</v>
      </c>
    </row>
    <row r="97" spans="1:10" ht="14.25">
      <c r="A97" s="19">
        <f t="shared" si="6"/>
        <v>94</v>
      </c>
      <c r="B97" s="51" t="s">
        <v>155</v>
      </c>
      <c r="C97" s="46"/>
      <c r="D97" s="22"/>
      <c r="E97" s="37">
        <v>10</v>
      </c>
      <c r="F97" s="24">
        <f t="shared" si="7"/>
        <v>0</v>
      </c>
      <c r="G97" s="16">
        <f t="shared" si="8"/>
        <v>0</v>
      </c>
      <c r="H97" s="24">
        <v>0</v>
      </c>
      <c r="I97" s="60">
        <f aca="true" t="shared" si="10" ref="I97:I104">+E97*F97</f>
        <v>0</v>
      </c>
      <c r="J97" s="27">
        <f t="shared" si="9"/>
        <v>0</v>
      </c>
    </row>
    <row r="98" spans="1:10" ht="14.25">
      <c r="A98" s="19">
        <f t="shared" si="6"/>
        <v>95</v>
      </c>
      <c r="B98" s="51" t="s">
        <v>156</v>
      </c>
      <c r="C98" s="46"/>
      <c r="D98" s="22"/>
      <c r="E98" s="23">
        <v>24</v>
      </c>
      <c r="F98" s="24">
        <f t="shared" si="7"/>
        <v>0</v>
      </c>
      <c r="G98" s="16">
        <f t="shared" si="8"/>
        <v>0</v>
      </c>
      <c r="H98" s="24">
        <v>0</v>
      </c>
      <c r="I98" s="26">
        <f t="shared" si="10"/>
        <v>0</v>
      </c>
      <c r="J98" s="27">
        <f t="shared" si="9"/>
        <v>0</v>
      </c>
    </row>
    <row r="99" spans="1:10" ht="14.25">
      <c r="A99" s="19">
        <f t="shared" si="6"/>
        <v>96</v>
      </c>
      <c r="B99" s="51" t="s">
        <v>157</v>
      </c>
      <c r="C99" s="46"/>
      <c r="D99" s="22"/>
      <c r="E99" s="23">
        <v>10</v>
      </c>
      <c r="F99" s="24">
        <f t="shared" si="7"/>
        <v>0</v>
      </c>
      <c r="G99" s="16">
        <f t="shared" si="8"/>
        <v>0</v>
      </c>
      <c r="H99" s="24">
        <v>0</v>
      </c>
      <c r="I99" s="26">
        <f t="shared" si="10"/>
        <v>0</v>
      </c>
      <c r="J99" s="27">
        <f t="shared" si="9"/>
        <v>0</v>
      </c>
    </row>
    <row r="100" spans="1:10" ht="14.25">
      <c r="A100" s="19">
        <f t="shared" si="6"/>
        <v>97</v>
      </c>
      <c r="B100" s="51" t="s">
        <v>158</v>
      </c>
      <c r="C100" s="46"/>
      <c r="D100" s="22"/>
      <c r="E100" s="23">
        <v>10</v>
      </c>
      <c r="F100" s="24">
        <f t="shared" si="7"/>
        <v>0</v>
      </c>
      <c r="G100" s="16">
        <f t="shared" si="8"/>
        <v>0</v>
      </c>
      <c r="H100" s="24">
        <v>0</v>
      </c>
      <c r="I100" s="26">
        <f t="shared" si="10"/>
        <v>0</v>
      </c>
      <c r="J100" s="27">
        <f t="shared" si="9"/>
        <v>0</v>
      </c>
    </row>
    <row r="101" spans="1:10" ht="14.25">
      <c r="A101" s="19">
        <f t="shared" si="6"/>
        <v>98</v>
      </c>
      <c r="B101" s="51" t="s">
        <v>159</v>
      </c>
      <c r="C101" s="46"/>
      <c r="D101" s="22"/>
      <c r="E101" s="23">
        <v>5</v>
      </c>
      <c r="F101" s="24">
        <f t="shared" si="7"/>
        <v>0</v>
      </c>
      <c r="G101" s="16">
        <f t="shared" si="8"/>
        <v>0</v>
      </c>
      <c r="H101" s="24">
        <v>0</v>
      </c>
      <c r="I101" s="26">
        <f t="shared" si="10"/>
        <v>0</v>
      </c>
      <c r="J101" s="27">
        <f t="shared" si="9"/>
        <v>0</v>
      </c>
    </row>
    <row r="102" spans="1:10" ht="14.25">
      <c r="A102" s="19">
        <f t="shared" si="6"/>
        <v>99</v>
      </c>
      <c r="B102" s="51" t="s">
        <v>160</v>
      </c>
      <c r="C102" s="46"/>
      <c r="D102" s="22"/>
      <c r="E102" s="23">
        <v>10</v>
      </c>
      <c r="F102" s="24">
        <f t="shared" si="7"/>
        <v>0</v>
      </c>
      <c r="G102" s="16">
        <f t="shared" si="8"/>
        <v>0</v>
      </c>
      <c r="H102" s="24">
        <v>0</v>
      </c>
      <c r="I102" s="26">
        <f t="shared" si="10"/>
        <v>0</v>
      </c>
      <c r="J102" s="27">
        <f t="shared" si="9"/>
        <v>0</v>
      </c>
    </row>
    <row r="103" spans="1:10" ht="14.25">
      <c r="A103" s="19">
        <f t="shared" si="6"/>
        <v>100</v>
      </c>
      <c r="B103" s="56" t="s">
        <v>161</v>
      </c>
      <c r="C103" s="61"/>
      <c r="D103" s="36"/>
      <c r="E103" s="37">
        <v>10</v>
      </c>
      <c r="F103" s="24">
        <f>+H103/1.21</f>
        <v>0</v>
      </c>
      <c r="G103" s="16">
        <f>+H103-F103</f>
        <v>0</v>
      </c>
      <c r="H103" s="24">
        <v>0</v>
      </c>
      <c r="I103" s="60">
        <f t="shared" si="10"/>
        <v>0</v>
      </c>
      <c r="J103" s="27">
        <f>+H103*E103</f>
        <v>0</v>
      </c>
    </row>
    <row r="104" spans="1:10" ht="15" thickBot="1">
      <c r="A104" s="19">
        <f t="shared" si="6"/>
        <v>101</v>
      </c>
      <c r="B104" s="56" t="s">
        <v>163</v>
      </c>
      <c r="C104" s="61"/>
      <c r="D104" s="36"/>
      <c r="E104" s="37">
        <v>2</v>
      </c>
      <c r="F104" s="24">
        <f>+H104/1.21</f>
        <v>0</v>
      </c>
      <c r="G104" s="16">
        <f>+H104-F104</f>
        <v>0</v>
      </c>
      <c r="H104" s="24">
        <v>0</v>
      </c>
      <c r="I104" s="60">
        <f t="shared" si="10"/>
        <v>0</v>
      </c>
      <c r="J104" s="27">
        <f>+H104*E104</f>
        <v>0</v>
      </c>
    </row>
    <row r="105" spans="1:10" ht="15.75" thickBot="1">
      <c r="A105" s="62" t="s">
        <v>162</v>
      </c>
      <c r="B105" s="63"/>
      <c r="C105" s="63"/>
      <c r="D105" s="63"/>
      <c r="E105" s="63"/>
      <c r="F105" s="63"/>
      <c r="G105" s="63"/>
      <c r="H105" s="64"/>
      <c r="I105" s="65">
        <f>SUM(I4:I104)</f>
        <v>0</v>
      </c>
      <c r="J105" s="65">
        <f>SUM(J4:J104)</f>
        <v>0</v>
      </c>
    </row>
  </sheetData>
  <sheetProtection/>
  <mergeCells count="2">
    <mergeCell ref="A1:E1"/>
    <mergeCell ref="F1:J1"/>
  </mergeCells>
  <hyperlinks>
    <hyperlink ref="C91" r:id="rId1" display="http://www.xcopy.cz/e-shop/spotrebni-material/xerox/xerox-phaser-5550b/xerox-sponky-pro-sesivani-008r12941-xerox.html"/>
    <hyperlink ref="C95" r:id="rId2" display="http://www.xcopy.cz/e-shop/spotrebni-material/xerox/xerox-workcentre-7525-7530-7535/xerox-sponky-pro-sesivani-008r12941-xerox.html"/>
    <hyperlink ref="C90" r:id="rId3" display="https://www.tonerynaplne.cz/8173-valec-xerox-workcentre-7425-7428-7435-black-013r00647-62000s-o.html"/>
    <hyperlink ref="C96" r:id="rId4" display="https://www.tonerynaplne.cz/8173-valec-xerox-workcentre-7425-7428-7435-black-013r00647-62000s-o.html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Kateřina</dc:creator>
  <cp:keywords/>
  <dc:description/>
  <cp:lastModifiedBy>Novák Jiří</cp:lastModifiedBy>
  <dcterms:created xsi:type="dcterms:W3CDTF">2018-01-11T06:56:41Z</dcterms:created>
  <dcterms:modified xsi:type="dcterms:W3CDTF">2018-03-08T14:53:12Z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