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827"/>
  <workbookPr defaultThemeVersion="166925"/>
  <bookViews>
    <workbookView xWindow="0" yWindow="0" windowWidth="23040" windowHeight="7776" activeTab="1"/>
  </bookViews>
  <sheets>
    <sheet name="REKAPITULACE" sheetId="2" r:id="rId1"/>
    <sheet name="Položkový rozpočet" sheetId="1" r:id="rId2"/>
  </sheets>
  <definedNames>
    <definedName name="_xlnm.Print_Area" localSheetId="1">'Položkový rozpočet'!$A$1:$O$89</definedName>
    <definedName name="_xlnm.Print_Area" localSheetId="0">'REKAPITULACE'!$A$1:$L$15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<sst xmlns="http://schemas.openxmlformats.org/spreadsheetml/2006/main" count="164" uniqueCount="93">
  <si>
    <t>Vytápění</t>
  </si>
  <si>
    <t>18x1</t>
  </si>
  <si>
    <t>22x1</t>
  </si>
  <si>
    <t>28x1</t>
  </si>
  <si>
    <t>Filtr G1</t>
  </si>
  <si>
    <t>Zpětný ventil G1</t>
  </si>
  <si>
    <t>Manometr, smyčka ,kohout, tesnění</t>
  </si>
  <si>
    <t>21-600 -800</t>
  </si>
  <si>
    <t>22-600-600</t>
  </si>
  <si>
    <t>33 -600-800</t>
  </si>
  <si>
    <t>33 -600 -1000</t>
  </si>
  <si>
    <t>33-600-1 100</t>
  </si>
  <si>
    <t>33-600-1200</t>
  </si>
  <si>
    <t>33-600-1600</t>
  </si>
  <si>
    <t>22 -600 -800</t>
  </si>
  <si>
    <t>22-600-900</t>
  </si>
  <si>
    <t>22-600 · 1000</t>
  </si>
  <si>
    <t>22 -600 -1200</t>
  </si>
  <si>
    <t>33 -600 -800</t>
  </si>
  <si>
    <t>33 -600 -1200</t>
  </si>
  <si>
    <t>33 -600 -1600</t>
  </si>
  <si>
    <t>HVDT typ 24B - 1,8m3</t>
  </si>
  <si>
    <t>Tepelná izolace váhy</t>
  </si>
  <si>
    <t>Sada odkouření</t>
  </si>
  <si>
    <t>Koleno 90 60/100</t>
  </si>
  <si>
    <t>Koleno 90 60</t>
  </si>
  <si>
    <t>Prodloužení v šachte 60 cca 2m</t>
  </si>
  <si>
    <t>Úprava kanalizace napojení  odvodu kondenzátu z kotle.</t>
  </si>
  <si>
    <t>plynoměr(bez dodávky plynoměru) , regulátor, armatury,</t>
  </si>
  <si>
    <t>Potrubí měď</t>
  </si>
  <si>
    <t>15x1</t>
  </si>
  <si>
    <t>Propojenístrojovnys kotelnou</t>
  </si>
  <si>
    <t>Doplňkovékonstrukce , závěsy objímky,</t>
  </si>
  <si>
    <t>ks</t>
  </si>
  <si>
    <t>kpl</t>
  </si>
  <si>
    <t>MJ</t>
  </si>
  <si>
    <t>JC</t>
  </si>
  <si>
    <t>M</t>
  </si>
  <si>
    <t>CENA CELKEM</t>
  </si>
  <si>
    <t>m</t>
  </si>
  <si>
    <t>sb</t>
  </si>
  <si>
    <t>Pomocný materiál tvarovky, fitinky</t>
  </si>
  <si>
    <t>KK G1</t>
  </si>
  <si>
    <t xml:space="preserve">Napouštěcí a vypouštecí kohout </t>
  </si>
  <si>
    <t>Redukce DN25/20</t>
  </si>
  <si>
    <t xml:space="preserve">Redukce DN32/25 </t>
  </si>
  <si>
    <t xml:space="preserve">Návarky M20x1,5 </t>
  </si>
  <si>
    <t>Teploměr D100,0-120</t>
  </si>
  <si>
    <t xml:space="preserve">Otopná tělesa desková Radik  Ventil  Kompakt </t>
  </si>
  <si>
    <t>21- 600 -400</t>
  </si>
  <si>
    <t xml:space="preserve">Oběhové čerpadlo Grundfos A2 25-60 </t>
  </si>
  <si>
    <t>Expanze Reflex 24/3</t>
  </si>
  <si>
    <t xml:space="preserve">Kombi rozdělovač/sběrač RS mini 3.0 </t>
  </si>
  <si>
    <t>Izolace z PUR pěny</t>
  </si>
  <si>
    <t xml:space="preserve">Příme radiátorové šroubení Vekolux </t>
  </si>
  <si>
    <t>Termostatická hlavice K</t>
  </si>
  <si>
    <t>Kryt Vekolux</t>
  </si>
  <si>
    <t xml:space="preserve">Svorné štroubení </t>
  </si>
  <si>
    <t xml:space="preserve">Dvojitá krycí růžice </t>
  </si>
  <si>
    <t xml:space="preserve">Izolace tepelné minerální vata s AL polepem </t>
  </si>
  <si>
    <t>18x1 tl.20mm</t>
  </si>
  <si>
    <t>Včetně lepidla</t>
  </si>
  <si>
    <t xml:space="preserve">22x1 tl.30mm </t>
  </si>
  <si>
    <t xml:space="preserve">28x1 tl.30mm </t>
  </si>
  <si>
    <t xml:space="preserve">Plynový kondenz. Kotel Vaillant VU 356/5-5 ecoTEC plus 35kW </t>
  </si>
  <si>
    <t>Ekvi. Regulátor Calorm atic VRC 700</t>
  </si>
  <si>
    <t xml:space="preserve">Základní sada pro připojení na šachtu </t>
  </si>
  <si>
    <t>Odkouření 60/100 1m</t>
  </si>
  <si>
    <t xml:space="preserve">Úprava elektro-připojení kotle s regulátorem, připojení čerpadla v suterénu - nutná kabeláž, </t>
  </si>
  <si>
    <t xml:space="preserve">Stavební přípomoce, průrazy stěn a stropů, začištění </t>
  </si>
  <si>
    <t>Revize plynu, elektro, komínu</t>
  </si>
  <si>
    <t xml:space="preserve">Přesuny materálu a hmot, odvoz a likvidace suti </t>
  </si>
  <si>
    <t xml:space="preserve">Doprava pracovníků a materiálu </t>
  </si>
  <si>
    <t xml:space="preserve">Odvzdušnovací automat </t>
  </si>
  <si>
    <t>Štítky</t>
  </si>
  <si>
    <t>VKL</t>
  </si>
  <si>
    <t>VK</t>
  </si>
  <si>
    <t>Cena celkem bez DPH</t>
  </si>
  <si>
    <t xml:space="preserve">Úprava plynoinstalace, plynová přípojka od HUP do místnosti s kotlem. Včetně výkopu, příprava pro </t>
  </si>
  <si>
    <t>Montáž topného systému.kotel, potrubí, radiátory, topná zkouška, uvedení do provozu</t>
  </si>
  <si>
    <t>Cena nezahrnuje demontáže nábytku a kuchynských linek. Cena nezahrnuje demontáže stávajících topidel.</t>
  </si>
  <si>
    <t>investor:</t>
  </si>
  <si>
    <t>VÝZKUMNÝ ÚSTAV ROSTLINNÉ VÝROBY v.v.i., DRNOVSKÁ 507/73, PRAHA 6 - RUZYNĚ</t>
  </si>
  <si>
    <t>název části:</t>
  </si>
  <si>
    <t>dodavatel:</t>
  </si>
  <si>
    <t>Položkový rozpočet - Vytápění - Karlštejn - Výzkumný ústav rostlinné výroby, v. v. i., Drnovská 507/73, Ruzyně, 16100 Praha 6</t>
  </si>
  <si>
    <t>Vytápění - Karlštejn - Výzkumný ústav rostlinné výroby, v. v. i.</t>
  </si>
  <si>
    <t>Nedílnou součástí je položkový rozpočet</t>
  </si>
  <si>
    <t>DPH 21%</t>
  </si>
  <si>
    <t xml:space="preserve">Celková cena s DPH </t>
  </si>
  <si>
    <t xml:space="preserve">Celková cena bez DPH </t>
  </si>
  <si>
    <t>REKAPITULACE CENOVÉ NABÍDKY</t>
  </si>
  <si>
    <t>Vedlejší rozpočtové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</si>
</sst>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20">
      <alignment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49" fontId="4" fillId="0" borderId="0" xfId="20" applyNumberFormat="1" applyFont="1" applyAlignment="1" applyProtection="1">
      <alignment vertical="top" wrapText="1"/>
      <protection/>
    </xf>
    <xf numFmtId="0" fontId="4" fillId="0" borderId="0" xfId="20" applyFont="1" applyAlignment="1" applyProtection="1">
      <alignment/>
      <protection/>
    </xf>
    <xf numFmtId="0" fontId="4" fillId="0" borderId="0" xfId="20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 applyNumberFormat="1" applyFont="1" applyAlignment="1" applyProtection="1">
      <alignment vertical="top" wrapText="1"/>
      <protection/>
    </xf>
    <xf numFmtId="0" fontId="4" fillId="0" borderId="0" xfId="20" applyFont="1" applyAlignment="1" applyProtection="1">
      <alignment/>
      <protection/>
    </xf>
    <xf numFmtId="0" fontId="4" fillId="0" borderId="0" xfId="20" applyFont="1" applyAlignment="1">
      <alignment/>
      <protection/>
    </xf>
    <xf numFmtId="49" fontId="4" fillId="0" borderId="0" xfId="20" applyNumberFormat="1" applyFont="1" applyAlignment="1" applyProtection="1">
      <alignment vertical="top" wrapText="1"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64" fontId="9" fillId="0" borderId="4" xfId="20" applyNumberFormat="1" applyFont="1" applyBorder="1" applyAlignment="1">
      <alignment horizontal="right"/>
      <protection/>
    </xf>
    <xf numFmtId="164" fontId="9" fillId="0" borderId="5" xfId="20" applyNumberFormat="1" applyFont="1" applyBorder="1" applyAlignment="1">
      <alignment horizontal="right"/>
      <protection/>
    </xf>
    <xf numFmtId="164" fontId="9" fillId="0" borderId="6" xfId="20" applyNumberFormat="1" applyFont="1" applyBorder="1" applyAlignment="1">
      <alignment horizontal="right"/>
      <protection/>
    </xf>
    <xf numFmtId="164" fontId="9" fillId="0" borderId="2" xfId="20" applyNumberFormat="1" applyFont="1" applyBorder="1" applyAlignment="1">
      <alignment horizontal="right"/>
      <protection/>
    </xf>
    <xf numFmtId="164" fontId="9" fillId="0" borderId="1" xfId="20" applyNumberFormat="1" applyFont="1" applyBorder="1" applyAlignment="1">
      <alignment horizontal="right"/>
      <protection/>
    </xf>
    <xf numFmtId="164" fontId="9" fillId="0" borderId="3" xfId="20" applyNumberFormat="1" applyFont="1" applyBorder="1" applyAlignment="1">
      <alignment horizontal="right"/>
      <protection/>
    </xf>
    <xf numFmtId="0" fontId="9" fillId="3" borderId="7" xfId="20" applyFont="1" applyFill="1" applyBorder="1" applyAlignment="1">
      <alignment horizontal="right"/>
      <protection/>
    </xf>
    <xf numFmtId="0" fontId="4" fillId="3" borderId="7" xfId="20" applyFont="1" applyFill="1" applyBorder="1" applyAlignment="1">
      <alignment/>
      <protection/>
    </xf>
    <xf numFmtId="0" fontId="4" fillId="3" borderId="8" xfId="20" applyFont="1" applyFill="1" applyBorder="1" applyAlignment="1">
      <alignment/>
      <protection/>
    </xf>
    <xf numFmtId="0" fontId="9" fillId="3" borderId="8" xfId="20" applyFont="1" applyFill="1" applyBorder="1" applyAlignment="1">
      <alignment horizontal="right"/>
      <protection/>
    </xf>
    <xf numFmtId="0" fontId="9" fillId="3" borderId="9" xfId="20" applyFont="1" applyFill="1" applyBorder="1" applyAlignment="1">
      <alignment horizontal="right"/>
      <protection/>
    </xf>
    <xf numFmtId="0" fontId="9" fillId="3" borderId="10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5D4C-5968-4A7D-B67B-E95671D1ADA8}">
  <sheetPr>
    <pageSetUpPr fitToPage="1"/>
  </sheetPr>
  <dimension ref="A1:L14"/>
  <sheetViews>
    <sheetView workbookViewId="0" topLeftCell="A1">
      <selection activeCell="H19" sqref="H19"/>
    </sheetView>
  </sheetViews>
  <sheetFormatPr defaultColWidth="9.140625" defaultRowHeight="15"/>
  <sheetData>
    <row r="1" spans="1:12" ht="18">
      <c r="A1" s="27" t="s">
        <v>86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9" t="s">
        <v>91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6">
      <c r="A4" s="17" t="s">
        <v>81</v>
      </c>
      <c r="B4" s="17"/>
      <c r="C4" s="18" t="s">
        <v>82</v>
      </c>
      <c r="D4" s="14"/>
      <c r="E4" s="14"/>
      <c r="F4" s="14"/>
      <c r="G4" s="14"/>
      <c r="H4" s="14"/>
      <c r="I4" s="14"/>
      <c r="J4" s="14"/>
      <c r="K4" s="14"/>
      <c r="L4" s="14"/>
    </row>
    <row r="5" spans="1:12" ht="15.6">
      <c r="A5" s="17" t="s">
        <v>84</v>
      </c>
      <c r="B5" s="17"/>
      <c r="C5" s="18"/>
      <c r="D5" s="14"/>
      <c r="E5" s="14"/>
      <c r="F5" s="14"/>
      <c r="G5" s="14"/>
      <c r="H5" s="14"/>
      <c r="I5" s="14"/>
      <c r="J5" s="14"/>
      <c r="K5" s="14"/>
      <c r="L5" s="14"/>
    </row>
    <row r="6" spans="1:12" ht="15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8">
      <c r="A7" s="17" t="s">
        <v>83</v>
      </c>
      <c r="B7" s="17"/>
      <c r="C7" s="22" t="s">
        <v>86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5">
      <c r="A8" s="14"/>
      <c r="B8" s="14"/>
      <c r="C8" s="23"/>
      <c r="D8" s="24"/>
      <c r="E8" s="24"/>
      <c r="F8" s="24"/>
      <c r="G8" s="24"/>
      <c r="H8" s="24"/>
      <c r="I8" s="24"/>
      <c r="J8" s="25"/>
      <c r="K8" s="25"/>
      <c r="L8" s="14"/>
    </row>
    <row r="9" spans="1:12" ht="15">
      <c r="A9" s="14"/>
      <c r="B9" s="14"/>
      <c r="C9" s="23" t="s">
        <v>87</v>
      </c>
      <c r="D9" s="24"/>
      <c r="E9" s="24"/>
      <c r="F9" s="24"/>
      <c r="G9" s="24"/>
      <c r="H9" s="24"/>
      <c r="I9" s="24"/>
      <c r="J9" s="25"/>
      <c r="K9" s="25"/>
      <c r="L9" s="14"/>
    </row>
    <row r="10" spans="1:12" ht="15">
      <c r="A10" s="14"/>
      <c r="B10" s="14"/>
      <c r="C10" s="26"/>
      <c r="D10" s="24"/>
      <c r="E10" s="24"/>
      <c r="F10" s="24"/>
      <c r="G10" s="24"/>
      <c r="H10" s="24"/>
      <c r="I10" s="24"/>
      <c r="J10" s="25"/>
      <c r="K10" s="25"/>
      <c r="L10" s="14"/>
    </row>
    <row r="11" spans="1:12" ht="15" thickBot="1">
      <c r="A11" s="14"/>
      <c r="B11" s="14"/>
      <c r="C11" s="19"/>
      <c r="D11" s="20"/>
      <c r="E11" s="20"/>
      <c r="F11" s="20"/>
      <c r="G11" s="20"/>
      <c r="H11" s="20"/>
      <c r="I11" s="20"/>
      <c r="J11" s="21"/>
      <c r="K11" s="21"/>
      <c r="L11" s="14"/>
    </row>
    <row r="12" spans="1:12" ht="16.2" thickBot="1">
      <c r="A12" s="14"/>
      <c r="B12" s="14"/>
      <c r="C12" s="14"/>
      <c r="D12" s="14"/>
      <c r="E12" s="14"/>
      <c r="F12" s="37" t="s">
        <v>90</v>
      </c>
      <c r="G12" s="38"/>
      <c r="H12" s="38"/>
      <c r="I12" s="39"/>
      <c r="J12" s="31">
        <f>'Položkový rozpočet'!O87</f>
        <v>0</v>
      </c>
      <c r="K12" s="32"/>
      <c r="L12" s="33"/>
    </row>
    <row r="13" spans="1:12" ht="16.2" thickBot="1">
      <c r="A13" s="14"/>
      <c r="B13" s="14"/>
      <c r="C13" s="14"/>
      <c r="D13" s="14"/>
      <c r="E13" s="14"/>
      <c r="F13" s="40" t="s">
        <v>88</v>
      </c>
      <c r="G13" s="41"/>
      <c r="H13" s="41"/>
      <c r="I13" s="42"/>
      <c r="J13" s="34">
        <f>(J12*1.21)-J12</f>
        <v>0</v>
      </c>
      <c r="K13" s="35"/>
      <c r="L13" s="36"/>
    </row>
    <row r="14" spans="1:12" ht="16.2" thickBot="1">
      <c r="A14" s="14"/>
      <c r="B14" s="14"/>
      <c r="C14" s="14"/>
      <c r="D14" s="14"/>
      <c r="E14" s="14"/>
      <c r="F14" s="40" t="s">
        <v>89</v>
      </c>
      <c r="G14" s="41"/>
      <c r="H14" s="41"/>
      <c r="I14" s="42"/>
      <c r="J14" s="34">
        <f>J12*1.21</f>
        <v>0</v>
      </c>
      <c r="K14" s="35"/>
      <c r="L14" s="36"/>
    </row>
  </sheetData>
  <mergeCells count="11">
    <mergeCell ref="J12:L12"/>
    <mergeCell ref="J13:L13"/>
    <mergeCell ref="F12:I12"/>
    <mergeCell ref="F13:I13"/>
    <mergeCell ref="F14:I14"/>
    <mergeCell ref="J14:L14"/>
    <mergeCell ref="C8:K8"/>
    <mergeCell ref="C9:K9"/>
    <mergeCell ref="C10:K10"/>
    <mergeCell ref="A1:L1"/>
    <mergeCell ref="A2:L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F6D2-671E-4A39-80CF-91470E9C227C}">
  <sheetPr>
    <pageSetUpPr fitToPage="1"/>
  </sheetPr>
  <dimension ref="A1:O89"/>
  <sheetViews>
    <sheetView tabSelected="1" workbookViewId="0" topLeftCell="A1">
      <selection activeCell="N83" sqref="N83"/>
    </sheetView>
  </sheetViews>
  <sheetFormatPr defaultColWidth="9.140625" defaultRowHeight="15"/>
  <cols>
    <col min="12" max="13" width="9.140625" style="3" customWidth="1"/>
    <col min="14" max="14" width="13.140625" style="4" customWidth="1"/>
    <col min="15" max="15" width="15.8515625" style="4" customWidth="1"/>
  </cols>
  <sheetData>
    <row r="1" spans="1:15" ht="15">
      <c r="A1" s="13" t="s">
        <v>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2:15" ht="15">
      <c r="B4" s="1" t="s">
        <v>0</v>
      </c>
      <c r="L4" s="6" t="s">
        <v>35</v>
      </c>
      <c r="M4" s="6" t="s">
        <v>37</v>
      </c>
      <c r="N4" s="7" t="s">
        <v>36</v>
      </c>
      <c r="O4" s="7" t="s">
        <v>38</v>
      </c>
    </row>
    <row r="5" ht="15">
      <c r="B5" t="s">
        <v>29</v>
      </c>
    </row>
    <row r="6" spans="2:15" ht="15">
      <c r="B6" t="s">
        <v>30</v>
      </c>
      <c r="L6" s="3" t="s">
        <v>39</v>
      </c>
      <c r="M6" s="3">
        <v>124</v>
      </c>
      <c r="O6" s="4">
        <f>N6*M6</f>
        <v>0</v>
      </c>
    </row>
    <row r="7" spans="2:15" ht="15">
      <c r="B7" t="s">
        <v>1</v>
      </c>
      <c r="L7" s="3" t="s">
        <v>39</v>
      </c>
      <c r="M7" s="3">
        <v>32</v>
      </c>
      <c r="O7" s="4">
        <f aca="true" t="shared" si="0" ref="O7:O66">N7*M7</f>
        <v>0</v>
      </c>
    </row>
    <row r="8" spans="2:15" ht="15">
      <c r="B8" t="s">
        <v>2</v>
      </c>
      <c r="L8" s="3" t="s">
        <v>39</v>
      </c>
      <c r="M8" s="3">
        <v>48</v>
      </c>
      <c r="O8" s="4">
        <f t="shared" si="0"/>
        <v>0</v>
      </c>
    </row>
    <row r="9" spans="2:15" ht="15">
      <c r="B9" t="s">
        <v>3</v>
      </c>
      <c r="L9" s="3" t="s">
        <v>39</v>
      </c>
      <c r="M9" s="3">
        <v>64</v>
      </c>
      <c r="O9" s="4">
        <f t="shared" si="0"/>
        <v>0</v>
      </c>
    </row>
    <row r="10" spans="2:15" ht="15">
      <c r="B10" t="s">
        <v>41</v>
      </c>
      <c r="L10" s="3" t="s">
        <v>40</v>
      </c>
      <c r="M10" s="3">
        <v>1</v>
      </c>
      <c r="O10" s="4">
        <f t="shared" si="0"/>
        <v>0</v>
      </c>
    </row>
    <row r="11" spans="2:15" ht="15">
      <c r="B11" t="s">
        <v>42</v>
      </c>
      <c r="L11" s="3" t="s">
        <v>33</v>
      </c>
      <c r="M11" s="3">
        <v>15</v>
      </c>
      <c r="O11" s="4">
        <f t="shared" si="0"/>
        <v>0</v>
      </c>
    </row>
    <row r="12" spans="2:15" ht="15">
      <c r="B12" t="s">
        <v>4</v>
      </c>
      <c r="L12" s="3" t="s">
        <v>33</v>
      </c>
      <c r="M12" s="3">
        <v>2</v>
      </c>
      <c r="O12" s="4">
        <f t="shared" si="0"/>
        <v>0</v>
      </c>
    </row>
    <row r="13" spans="2:15" ht="15">
      <c r="B13" t="s">
        <v>5</v>
      </c>
      <c r="L13" s="3" t="s">
        <v>33</v>
      </c>
      <c r="M13" s="3">
        <v>1</v>
      </c>
      <c r="O13" s="4">
        <f t="shared" si="0"/>
        <v>0</v>
      </c>
    </row>
    <row r="14" spans="2:15" ht="15">
      <c r="B14" t="s">
        <v>43</v>
      </c>
      <c r="L14" s="3" t="s">
        <v>33</v>
      </c>
      <c r="M14" s="3">
        <v>8</v>
      </c>
      <c r="O14" s="4">
        <f t="shared" si="0"/>
        <v>0</v>
      </c>
    </row>
    <row r="15" spans="2:15" ht="15">
      <c r="B15" t="s">
        <v>44</v>
      </c>
      <c r="L15" s="3" t="s">
        <v>33</v>
      </c>
      <c r="M15" s="3">
        <v>2</v>
      </c>
      <c r="O15" s="4">
        <f t="shared" si="0"/>
        <v>0</v>
      </c>
    </row>
    <row r="16" spans="2:15" ht="15">
      <c r="B16" t="s">
        <v>45</v>
      </c>
      <c r="L16" s="3" t="s">
        <v>33</v>
      </c>
      <c r="M16" s="3">
        <v>6</v>
      </c>
      <c r="O16" s="4">
        <f t="shared" si="0"/>
        <v>0</v>
      </c>
    </row>
    <row r="17" spans="2:15" ht="15">
      <c r="B17" t="s">
        <v>73</v>
      </c>
      <c r="L17" s="3" t="s">
        <v>33</v>
      </c>
      <c r="M17" s="3">
        <v>3</v>
      </c>
      <c r="O17" s="4">
        <f t="shared" si="0"/>
        <v>0</v>
      </c>
    </row>
    <row r="18" spans="2:15" ht="15">
      <c r="B18" t="s">
        <v>74</v>
      </c>
      <c r="L18" s="3" t="s">
        <v>33</v>
      </c>
      <c r="M18" s="3">
        <v>10</v>
      </c>
      <c r="O18" s="4">
        <f t="shared" si="0"/>
        <v>0</v>
      </c>
    </row>
    <row r="19" spans="2:15" ht="15">
      <c r="B19" t="s">
        <v>46</v>
      </c>
      <c r="L19" s="3" t="s">
        <v>33</v>
      </c>
      <c r="M19" s="3">
        <v>9</v>
      </c>
      <c r="O19" s="4">
        <f t="shared" si="0"/>
        <v>0</v>
      </c>
    </row>
    <row r="20" spans="2:15" ht="15">
      <c r="B20" t="s">
        <v>47</v>
      </c>
      <c r="L20" s="3" t="s">
        <v>33</v>
      </c>
      <c r="M20" s="3">
        <v>4</v>
      </c>
      <c r="O20" s="4">
        <f t="shared" si="0"/>
        <v>0</v>
      </c>
    </row>
    <row r="21" spans="2:15" ht="15">
      <c r="B21" t="s">
        <v>6</v>
      </c>
      <c r="L21" s="3" t="s">
        <v>33</v>
      </c>
      <c r="M21" s="3">
        <v>5</v>
      </c>
      <c r="O21" s="4">
        <f t="shared" si="0"/>
        <v>0</v>
      </c>
    </row>
    <row r="22" ht="15">
      <c r="B22" t="s">
        <v>48</v>
      </c>
    </row>
    <row r="23" spans="1:15" ht="15">
      <c r="A23" s="2" t="s">
        <v>75</v>
      </c>
      <c r="B23" t="s">
        <v>49</v>
      </c>
      <c r="L23" s="3" t="s">
        <v>33</v>
      </c>
      <c r="M23" s="3">
        <v>1</v>
      </c>
      <c r="O23" s="4">
        <f t="shared" si="0"/>
        <v>0</v>
      </c>
    </row>
    <row r="24" spans="1:15" ht="15">
      <c r="A24" s="2" t="s">
        <v>75</v>
      </c>
      <c r="B24" t="s">
        <v>7</v>
      </c>
      <c r="L24" s="3" t="s">
        <v>33</v>
      </c>
      <c r="M24" s="3">
        <v>1</v>
      </c>
      <c r="O24" s="4">
        <f t="shared" si="0"/>
        <v>0</v>
      </c>
    </row>
    <row r="25" spans="1:15" ht="15">
      <c r="A25" s="2" t="s">
        <v>75</v>
      </c>
      <c r="B25" t="s">
        <v>8</v>
      </c>
      <c r="L25" s="3" t="s">
        <v>33</v>
      </c>
      <c r="M25" s="3">
        <v>1</v>
      </c>
      <c r="O25" s="4">
        <f t="shared" si="0"/>
        <v>0</v>
      </c>
    </row>
    <row r="26" spans="1:15" ht="15">
      <c r="A26" s="2" t="s">
        <v>75</v>
      </c>
      <c r="B26" t="s">
        <v>9</v>
      </c>
      <c r="L26" s="3" t="s">
        <v>33</v>
      </c>
      <c r="M26" s="3">
        <v>1</v>
      </c>
      <c r="O26" s="4">
        <f t="shared" si="0"/>
        <v>0</v>
      </c>
    </row>
    <row r="27" spans="1:15" ht="15">
      <c r="A27" s="2" t="s">
        <v>75</v>
      </c>
      <c r="B27" t="s">
        <v>10</v>
      </c>
      <c r="L27" s="3" t="s">
        <v>33</v>
      </c>
      <c r="M27" s="3">
        <v>2</v>
      </c>
      <c r="O27" s="4">
        <f t="shared" si="0"/>
        <v>0</v>
      </c>
    </row>
    <row r="28" spans="1:15" ht="15">
      <c r="A28" s="2" t="s">
        <v>75</v>
      </c>
      <c r="B28" t="s">
        <v>11</v>
      </c>
      <c r="L28" s="3" t="s">
        <v>33</v>
      </c>
      <c r="M28" s="3">
        <v>1</v>
      </c>
      <c r="O28" s="4">
        <f t="shared" si="0"/>
        <v>0</v>
      </c>
    </row>
    <row r="29" spans="1:15" ht="15">
      <c r="A29" s="2" t="s">
        <v>75</v>
      </c>
      <c r="B29" t="s">
        <v>12</v>
      </c>
      <c r="L29" s="3" t="s">
        <v>33</v>
      </c>
      <c r="M29" s="3">
        <v>1</v>
      </c>
      <c r="O29" s="4">
        <f t="shared" si="0"/>
        <v>0</v>
      </c>
    </row>
    <row r="30" spans="1:15" ht="15">
      <c r="A30" s="2" t="s">
        <v>75</v>
      </c>
      <c r="B30" t="s">
        <v>13</v>
      </c>
      <c r="L30" s="3" t="s">
        <v>33</v>
      </c>
      <c r="M30" s="3">
        <v>1</v>
      </c>
      <c r="O30" s="4">
        <f t="shared" si="0"/>
        <v>0</v>
      </c>
    </row>
    <row r="31" ht="15">
      <c r="A31" s="2"/>
    </row>
    <row r="32" spans="1:15" ht="15">
      <c r="A32" s="2" t="s">
        <v>76</v>
      </c>
      <c r="B32" t="s">
        <v>14</v>
      </c>
      <c r="L32" s="3" t="s">
        <v>33</v>
      </c>
      <c r="M32" s="3">
        <v>1</v>
      </c>
      <c r="O32" s="4">
        <f t="shared" si="0"/>
        <v>0</v>
      </c>
    </row>
    <row r="33" spans="1:15" ht="15">
      <c r="A33" s="2" t="s">
        <v>76</v>
      </c>
      <c r="B33" t="s">
        <v>15</v>
      </c>
      <c r="L33" s="3" t="s">
        <v>33</v>
      </c>
      <c r="M33" s="3">
        <v>1</v>
      </c>
      <c r="O33" s="4">
        <f t="shared" si="0"/>
        <v>0</v>
      </c>
    </row>
    <row r="34" spans="1:15" ht="15">
      <c r="A34" s="2" t="s">
        <v>76</v>
      </c>
      <c r="B34" t="s">
        <v>16</v>
      </c>
      <c r="L34" s="3" t="s">
        <v>33</v>
      </c>
      <c r="M34" s="3">
        <v>1</v>
      </c>
      <c r="O34" s="4">
        <f t="shared" si="0"/>
        <v>0</v>
      </c>
    </row>
    <row r="35" spans="1:15" ht="15">
      <c r="A35" s="2" t="s">
        <v>76</v>
      </c>
      <c r="B35" t="s">
        <v>17</v>
      </c>
      <c r="L35" s="3" t="s">
        <v>33</v>
      </c>
      <c r="M35" s="3">
        <v>1</v>
      </c>
      <c r="O35" s="4">
        <f t="shared" si="0"/>
        <v>0</v>
      </c>
    </row>
    <row r="36" spans="1:15" ht="15">
      <c r="A36" s="2" t="s">
        <v>76</v>
      </c>
      <c r="B36" t="s">
        <v>18</v>
      </c>
      <c r="L36" s="3" t="s">
        <v>33</v>
      </c>
      <c r="M36" s="3">
        <v>2</v>
      </c>
      <c r="O36" s="4">
        <f t="shared" si="0"/>
        <v>0</v>
      </c>
    </row>
    <row r="37" spans="1:15" ht="15">
      <c r="A37" s="2" t="s">
        <v>76</v>
      </c>
      <c r="B37" t="s">
        <v>19</v>
      </c>
      <c r="L37" s="3" t="s">
        <v>33</v>
      </c>
      <c r="M37" s="3">
        <v>2</v>
      </c>
      <c r="O37" s="4">
        <f t="shared" si="0"/>
        <v>0</v>
      </c>
    </row>
    <row r="38" spans="1:15" ht="15">
      <c r="A38" s="2" t="s">
        <v>76</v>
      </c>
      <c r="B38" t="s">
        <v>20</v>
      </c>
      <c r="L38" s="3" t="s">
        <v>33</v>
      </c>
      <c r="M38" s="3">
        <v>2</v>
      </c>
      <c r="O38" s="4">
        <f t="shared" si="0"/>
        <v>0</v>
      </c>
    </row>
    <row r="40" spans="2:15" ht="15">
      <c r="B40" t="s">
        <v>50</v>
      </c>
      <c r="L40" s="3" t="s">
        <v>33</v>
      </c>
      <c r="M40" s="3">
        <v>1</v>
      </c>
      <c r="O40" s="4">
        <f t="shared" si="0"/>
        <v>0</v>
      </c>
    </row>
    <row r="41" spans="2:15" ht="15">
      <c r="B41" t="s">
        <v>51</v>
      </c>
      <c r="L41" s="3" t="s">
        <v>33</v>
      </c>
      <c r="M41" s="3">
        <v>1</v>
      </c>
      <c r="O41" s="4">
        <f t="shared" si="0"/>
        <v>0</v>
      </c>
    </row>
    <row r="42" spans="2:15" ht="15">
      <c r="B42" t="s">
        <v>52</v>
      </c>
      <c r="L42" s="3" t="s">
        <v>33</v>
      </c>
      <c r="M42" s="3">
        <v>1</v>
      </c>
      <c r="O42" s="4">
        <f t="shared" si="0"/>
        <v>0</v>
      </c>
    </row>
    <row r="43" spans="2:15" ht="15">
      <c r="B43" t="s">
        <v>53</v>
      </c>
      <c r="L43" s="3" t="s">
        <v>33</v>
      </c>
      <c r="M43" s="3">
        <v>1</v>
      </c>
      <c r="O43" s="4">
        <f t="shared" si="0"/>
        <v>0</v>
      </c>
    </row>
    <row r="44" spans="2:15" ht="15">
      <c r="B44" t="s">
        <v>21</v>
      </c>
      <c r="L44" s="3" t="s">
        <v>33</v>
      </c>
      <c r="M44" s="3">
        <v>1</v>
      </c>
      <c r="O44" s="4">
        <f t="shared" si="0"/>
        <v>0</v>
      </c>
    </row>
    <row r="45" spans="2:15" ht="15">
      <c r="B45" t="s">
        <v>22</v>
      </c>
      <c r="L45" s="3" t="s">
        <v>33</v>
      </c>
      <c r="M45" s="3">
        <v>1</v>
      </c>
      <c r="O45" s="4">
        <f t="shared" si="0"/>
        <v>0</v>
      </c>
    </row>
    <row r="46" spans="2:15" ht="15">
      <c r="B46" t="s">
        <v>54</v>
      </c>
      <c r="L46" s="3" t="s">
        <v>33</v>
      </c>
      <c r="M46" s="3">
        <v>19</v>
      </c>
      <c r="O46" s="4">
        <f t="shared" si="0"/>
        <v>0</v>
      </c>
    </row>
    <row r="47" spans="2:15" ht="15">
      <c r="B47" t="s">
        <v>55</v>
      </c>
      <c r="L47" s="3" t="s">
        <v>33</v>
      </c>
      <c r="M47" s="3">
        <v>19</v>
      </c>
      <c r="O47" s="4">
        <f t="shared" si="0"/>
        <v>0</v>
      </c>
    </row>
    <row r="48" spans="2:15" ht="15">
      <c r="B48" t="s">
        <v>57</v>
      </c>
      <c r="L48" s="3" t="s">
        <v>33</v>
      </c>
      <c r="M48" s="3">
        <v>38</v>
      </c>
      <c r="O48" s="4">
        <f t="shared" si="0"/>
        <v>0</v>
      </c>
    </row>
    <row r="49" spans="2:15" ht="15">
      <c r="B49" t="s">
        <v>58</v>
      </c>
      <c r="L49" s="3" t="s">
        <v>33</v>
      </c>
      <c r="M49" s="3">
        <v>19</v>
      </c>
      <c r="O49" s="4">
        <f t="shared" si="0"/>
        <v>0</v>
      </c>
    </row>
    <row r="50" spans="2:15" ht="15">
      <c r="B50" t="s">
        <v>56</v>
      </c>
      <c r="L50" s="3" t="s">
        <v>33</v>
      </c>
      <c r="M50" s="3">
        <v>19</v>
      </c>
      <c r="O50" s="4">
        <f t="shared" si="0"/>
        <v>0</v>
      </c>
    </row>
    <row r="52" ht="15">
      <c r="B52" t="s">
        <v>59</v>
      </c>
    </row>
    <row r="53" spans="2:15" ht="15">
      <c r="B53" t="s">
        <v>60</v>
      </c>
      <c r="L53" s="3" t="s">
        <v>39</v>
      </c>
      <c r="M53" s="3">
        <v>14</v>
      </c>
      <c r="O53" s="4">
        <f t="shared" si="0"/>
        <v>0</v>
      </c>
    </row>
    <row r="54" spans="2:15" ht="15">
      <c r="B54" t="s">
        <v>62</v>
      </c>
      <c r="L54" s="3" t="s">
        <v>39</v>
      </c>
      <c r="M54" s="3">
        <v>16</v>
      </c>
      <c r="O54" s="4">
        <f t="shared" si="0"/>
        <v>0</v>
      </c>
    </row>
    <row r="55" spans="2:15" ht="15">
      <c r="B55" t="s">
        <v>63</v>
      </c>
      <c r="L55" s="3" t="s">
        <v>39</v>
      </c>
      <c r="M55" s="3">
        <v>64</v>
      </c>
      <c r="O55" s="4">
        <f t="shared" si="0"/>
        <v>0</v>
      </c>
    </row>
    <row r="56" ht="15">
      <c r="B56" t="s">
        <v>61</v>
      </c>
    </row>
    <row r="58" spans="2:15" ht="15">
      <c r="B58" t="s">
        <v>64</v>
      </c>
      <c r="L58" s="3" t="s">
        <v>33</v>
      </c>
      <c r="M58" s="3">
        <v>1</v>
      </c>
      <c r="O58" s="4">
        <f t="shared" si="0"/>
        <v>0</v>
      </c>
    </row>
    <row r="59" spans="2:15" ht="15">
      <c r="B59" t="s">
        <v>65</v>
      </c>
      <c r="L59" s="3" t="s">
        <v>33</v>
      </c>
      <c r="M59" s="3">
        <v>1</v>
      </c>
      <c r="O59" s="4">
        <f t="shared" si="0"/>
        <v>0</v>
      </c>
    </row>
    <row r="61" spans="2:15" ht="15">
      <c r="B61" t="s">
        <v>23</v>
      </c>
      <c r="L61" s="3" t="s">
        <v>34</v>
      </c>
      <c r="M61" s="3">
        <v>1</v>
      </c>
      <c r="O61" s="4">
        <f t="shared" si="0"/>
        <v>0</v>
      </c>
    </row>
    <row r="62" ht="15">
      <c r="B62" t="s">
        <v>66</v>
      </c>
    </row>
    <row r="63" spans="2:15" ht="15">
      <c r="B63" t="s">
        <v>67</v>
      </c>
      <c r="L63" s="3" t="s">
        <v>34</v>
      </c>
      <c r="M63" s="3">
        <v>1</v>
      </c>
      <c r="O63" s="4">
        <f>N63</f>
        <v>0</v>
      </c>
    </row>
    <row r="64" spans="2:15" ht="15">
      <c r="B64" t="s">
        <v>24</v>
      </c>
      <c r="L64" s="3" t="s">
        <v>34</v>
      </c>
      <c r="M64" s="3">
        <v>1</v>
      </c>
      <c r="O64" s="4">
        <f t="shared" si="0"/>
        <v>0</v>
      </c>
    </row>
    <row r="65" spans="2:15" ht="15">
      <c r="B65" t="s">
        <v>25</v>
      </c>
      <c r="L65" s="3" t="s">
        <v>34</v>
      </c>
      <c r="M65" s="3">
        <v>1</v>
      </c>
      <c r="O65" s="4">
        <f t="shared" si="0"/>
        <v>0</v>
      </c>
    </row>
    <row r="66" spans="2:15" ht="15">
      <c r="B66" t="s">
        <v>26</v>
      </c>
      <c r="L66" s="3" t="s">
        <v>34</v>
      </c>
      <c r="M66" s="3">
        <v>1</v>
      </c>
      <c r="O66" s="4">
        <f t="shared" si="0"/>
        <v>0</v>
      </c>
    </row>
    <row r="68" spans="2:15" ht="15">
      <c r="B68" t="s">
        <v>27</v>
      </c>
      <c r="L68" s="3" t="s">
        <v>34</v>
      </c>
      <c r="M68" s="3">
        <v>1</v>
      </c>
      <c r="O68" s="4">
        <f>N68</f>
        <v>0</v>
      </c>
    </row>
    <row r="70" spans="2:15" ht="15">
      <c r="B70" t="s">
        <v>78</v>
      </c>
      <c r="L70" s="3" t="s">
        <v>34</v>
      </c>
      <c r="M70" s="3">
        <v>1</v>
      </c>
      <c r="O70" s="4">
        <f>N70</f>
        <v>0</v>
      </c>
    </row>
    <row r="71" ht="15">
      <c r="B71" t="s">
        <v>28</v>
      </c>
    </row>
    <row r="73" spans="2:15" ht="15">
      <c r="B73" t="s">
        <v>68</v>
      </c>
      <c r="L73" s="3" t="s">
        <v>34</v>
      </c>
      <c r="M73" s="3">
        <v>1</v>
      </c>
      <c r="O73" s="4">
        <f>N73</f>
        <v>0</v>
      </c>
    </row>
    <row r="74" ht="15">
      <c r="B74" t="s">
        <v>31</v>
      </c>
    </row>
    <row r="76" spans="2:15" ht="15">
      <c r="B76" t="s">
        <v>32</v>
      </c>
      <c r="L76" s="3" t="s">
        <v>40</v>
      </c>
      <c r="M76" s="3">
        <v>1</v>
      </c>
      <c r="O76" s="4">
        <f aca="true" t="shared" si="1" ref="O76:O83">N76*M76</f>
        <v>0</v>
      </c>
    </row>
    <row r="78" spans="2:15" ht="15">
      <c r="B78" t="s">
        <v>69</v>
      </c>
      <c r="L78" s="3" t="s">
        <v>34</v>
      </c>
      <c r="M78" s="3">
        <v>1</v>
      </c>
      <c r="O78" s="4">
        <f t="shared" si="1"/>
        <v>0</v>
      </c>
    </row>
    <row r="79" spans="2:15" ht="15">
      <c r="B79" t="s">
        <v>71</v>
      </c>
      <c r="L79" s="3" t="s">
        <v>34</v>
      </c>
      <c r="M79" s="3">
        <v>1</v>
      </c>
      <c r="O79" s="4">
        <f t="shared" si="1"/>
        <v>0</v>
      </c>
    </row>
    <row r="80" spans="2:15" ht="15">
      <c r="B80" t="s">
        <v>70</v>
      </c>
      <c r="L80" s="3" t="s">
        <v>40</v>
      </c>
      <c r="M80" s="3">
        <v>1</v>
      </c>
      <c r="O80" s="4">
        <f t="shared" si="1"/>
        <v>0</v>
      </c>
    </row>
    <row r="81" spans="2:15" ht="15">
      <c r="B81" t="s">
        <v>79</v>
      </c>
      <c r="L81" s="3" t="s">
        <v>34</v>
      </c>
      <c r="M81" s="3">
        <v>1</v>
      </c>
      <c r="O81" s="4">
        <f>N81</f>
        <v>0</v>
      </c>
    </row>
    <row r="83" spans="2:15" ht="15">
      <c r="B83" t="s">
        <v>72</v>
      </c>
      <c r="L83" s="3" t="s">
        <v>40</v>
      </c>
      <c r="M83" s="3">
        <v>1</v>
      </c>
      <c r="O83" s="4">
        <f t="shared" si="1"/>
        <v>0</v>
      </c>
    </row>
    <row r="85" spans="2:15" ht="15">
      <c r="B85" t="s">
        <v>92</v>
      </c>
      <c r="M85" s="5"/>
      <c r="O85" s="4">
        <f>N85</f>
        <v>0</v>
      </c>
    </row>
    <row r="86" ht="15" thickBot="1"/>
    <row r="87" spans="2:15" ht="15" thickBot="1">
      <c r="B87" s="9" t="s">
        <v>77</v>
      </c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8"/>
      <c r="O87" s="12">
        <f>SUM(O6:O86)</f>
        <v>0</v>
      </c>
    </row>
    <row r="89" ht="15">
      <c r="B89" t="s">
        <v>80</v>
      </c>
    </row>
  </sheetData>
  <mergeCells count="1">
    <mergeCell ref="A1:O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Kučera</dc:creator>
  <cp:keywords/>
  <dc:description/>
  <cp:lastModifiedBy>Jakub Kučera</cp:lastModifiedBy>
  <cp:lastPrinted>2018-02-01T14:41:00Z</cp:lastPrinted>
  <dcterms:created xsi:type="dcterms:W3CDTF">2017-11-05T15:05:51Z</dcterms:created>
  <dcterms:modified xsi:type="dcterms:W3CDTF">2018-02-01T14:41:39Z</dcterms:modified>
  <cp:category/>
  <cp:version/>
  <cp:contentType/>
  <cp:contentStatus/>
</cp:coreProperties>
</file>