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molikova\Documents\vz\stavba netluky\"/>
    </mc:Choice>
  </mc:AlternateContent>
  <xr:revisionPtr revIDLastSave="0" documentId="10_ncr:100000_{3207EF0B-1CC9-4AA5-A215-26711ACF952B}" xr6:coauthVersionLast="31" xr6:coauthVersionMax="31" xr10:uidLastSave="{00000000-0000-0000-0000-000000000000}"/>
  <bookViews>
    <workbookView xWindow="480" yWindow="75" windowWidth="19440" windowHeight="12075" xr2:uid="{00000000-000D-0000-FFFF-FFFF00000000}"/>
  </bookViews>
  <sheets>
    <sheet name="RD Netluky 835" sheetId="1" r:id="rId1"/>
  </sheets>
  <calcPr calcId="179017"/>
</workbook>
</file>

<file path=xl/calcChain.xml><?xml version="1.0" encoding="utf-8"?>
<calcChain xmlns="http://schemas.openxmlformats.org/spreadsheetml/2006/main">
  <c r="E14" i="1" l="1"/>
  <c r="E24" i="1"/>
  <c r="E29" i="1"/>
  <c r="E37" i="1"/>
  <c r="E42" i="1"/>
  <c r="E52" i="1"/>
  <c r="E61" i="1"/>
  <c r="E60" i="1"/>
  <c r="E59" i="1"/>
  <c r="E58" i="1"/>
  <c r="E57" i="1"/>
  <c r="E56" i="1"/>
  <c r="E55" i="1"/>
  <c r="E51" i="1"/>
  <c r="E50" i="1"/>
  <c r="E49" i="1"/>
  <c r="E48" i="1"/>
  <c r="E47" i="1"/>
  <c r="E46" i="1"/>
  <c r="E41" i="1"/>
  <c r="E40" i="1"/>
  <c r="E36" i="1"/>
  <c r="E35" i="1"/>
  <c r="E34" i="1"/>
  <c r="E33" i="1"/>
  <c r="E32" i="1"/>
  <c r="E28" i="1"/>
  <c r="E27" i="1"/>
  <c r="E23" i="1"/>
  <c r="E22" i="1"/>
  <c r="E21" i="1"/>
  <c r="E20" i="1"/>
  <c r="E19" i="1"/>
  <c r="E18" i="1"/>
  <c r="E17" i="1"/>
  <c r="E13" i="1"/>
  <c r="E12" i="1"/>
  <c r="E11" i="1"/>
  <c r="E10" i="1"/>
  <c r="E9" i="1"/>
  <c r="E8" i="1"/>
  <c r="E43" i="1" l="1"/>
  <c r="E62" i="1"/>
  <c r="E53" i="1"/>
  <c r="E38" i="1"/>
  <c r="E15" i="1"/>
  <c r="E30" i="1"/>
  <c r="E25" i="1"/>
  <c r="E63" i="1" l="1"/>
  <c r="D69" i="1" l="1"/>
  <c r="E69" i="1" s="1"/>
  <c r="D67" i="1"/>
  <c r="E67" i="1" s="1"/>
  <c r="D68" i="1"/>
  <c r="E68" i="1" s="1"/>
  <c r="D66" i="1"/>
  <c r="E66" i="1" s="1"/>
  <c r="E70" i="1" l="1"/>
  <c r="E72" i="1" s="1"/>
  <c r="E73" i="1" l="1"/>
  <c r="E74" i="1" s="1"/>
</calcChain>
</file>

<file path=xl/sharedStrings.xml><?xml version="1.0" encoding="utf-8"?>
<sst xmlns="http://schemas.openxmlformats.org/spreadsheetml/2006/main" count="119" uniqueCount="74">
  <si>
    <t>cena celkem vč. DPH</t>
  </si>
  <si>
    <t>DPH</t>
  </si>
  <si>
    <t>cena bez DPH</t>
  </si>
  <si>
    <t>VRN celkem</t>
  </si>
  <si>
    <t>%</t>
  </si>
  <si>
    <t>režie</t>
  </si>
  <si>
    <t>doprava</t>
  </si>
  <si>
    <t>ztížené pracovní podmínky</t>
  </si>
  <si>
    <t>VRN</t>
  </si>
  <si>
    <t>mb</t>
  </si>
  <si>
    <t>MT lišt</t>
  </si>
  <si>
    <t>m2</t>
  </si>
  <si>
    <t>MT podlahy</t>
  </si>
  <si>
    <t>kg</t>
  </si>
  <si>
    <t>penetrace E 30</t>
  </si>
  <si>
    <t>stěrkování Niboplan S</t>
  </si>
  <si>
    <t>sokl podlaha</t>
  </si>
  <si>
    <t>bal.</t>
  </si>
  <si>
    <t>MT elektro</t>
  </si>
  <si>
    <t>ks</t>
  </si>
  <si>
    <t>zásuvky, vypínače</t>
  </si>
  <si>
    <t>krabička</t>
  </si>
  <si>
    <t>m</t>
  </si>
  <si>
    <t>kabel CYKY 3x1,5</t>
  </si>
  <si>
    <t>kabel CYKY 3x2,5</t>
  </si>
  <si>
    <t>Elektro</t>
  </si>
  <si>
    <t>pomocné stavební práce</t>
  </si>
  <si>
    <t>sekání, zaházení po elektro, vč. materiálu</t>
  </si>
  <si>
    <t>obklady – materiál</t>
  </si>
  <si>
    <t>obklady – montáž</t>
  </si>
  <si>
    <t>keramická dlažba – materiál</t>
  </si>
  <si>
    <t>keramická dlažba – montáž</t>
  </si>
  <si>
    <t>výmalba stěny, strop</t>
  </si>
  <si>
    <t>lakýrnické práce – zárubně, dveře</t>
  </si>
  <si>
    <t>broušení a natření podesty, schody, zábradlí</t>
  </si>
  <si>
    <t>Malířské a lakýrnické práce</t>
  </si>
  <si>
    <t>hydroizolace tekutá – koupelna</t>
  </si>
  <si>
    <t>Stavební práce</t>
  </si>
  <si>
    <t>vyklizení sklepa</t>
  </si>
  <si>
    <t>demontáž skříně na chodbě</t>
  </si>
  <si>
    <t>demontáž PVC, koberce</t>
  </si>
  <si>
    <t>demontáž obkladů</t>
  </si>
  <si>
    <t>DMT a bourací práce</t>
  </si>
  <si>
    <t>Celkem</t>
  </si>
  <si>
    <t>Cena MJ</t>
  </si>
  <si>
    <t>Množství</t>
  </si>
  <si>
    <t>MJ</t>
  </si>
  <si>
    <t xml:space="preserve">Název položky                                       </t>
  </si>
  <si>
    <t>připojovací armatury</t>
  </si>
  <si>
    <t>zařizovací předměty koupelna (sprchový kout, umyvadlo, baterie 2x, skříňka koupelnová, WC)</t>
  </si>
  <si>
    <t>kpl</t>
  </si>
  <si>
    <t>podlaha plovoucí Finfloor</t>
  </si>
  <si>
    <t>podkladové desky na vyrovnání podlah hobra 8 mm</t>
  </si>
  <si>
    <t>bourání dlažby koupelna, wc, spiž,zádveří</t>
  </si>
  <si>
    <t>průraz stěny – ventilace wc, koupelna, mřížka, osazení PVC potrubí</t>
  </si>
  <si>
    <t>oprava omítek v rozsahu 30% z plochy 275 m2</t>
  </si>
  <si>
    <t xml:space="preserve">stěny – obklad stěn SDK,lepidlo, perlinka, štuk, </t>
  </si>
  <si>
    <t>izolace šikmých stropů polystyren, lepidlo+perlinka-podkroví</t>
  </si>
  <si>
    <t>Mezisoučet</t>
  </si>
  <si>
    <t>obklad kuchyňská linka - montáž</t>
  </si>
  <si>
    <t>obklad kuchyňská linka - materiál</t>
  </si>
  <si>
    <t>Zařizovací předměty, ZTI</t>
  </si>
  <si>
    <t>Dlažby, obklady</t>
  </si>
  <si>
    <t>Podlahy</t>
  </si>
  <si>
    <t>likvidace odpadu a suti včetně uložení na skládku</t>
  </si>
  <si>
    <t>domovní rozvaděč vč. Jističů, proudový chránič</t>
  </si>
  <si>
    <t>rozvod TV</t>
  </si>
  <si>
    <t>Stavební úprav RD Netluky p.č.835</t>
  </si>
  <si>
    <t>úprava rozvodů ZTI, příprava na připojení nového kotle na tuhá paliva</t>
  </si>
  <si>
    <t xml:space="preserve">Tato cena bude považována za cenu konečnou. Práce, které nejsou podrobně rozepsány v jednotlivých položkách považujeme, že jsou v </t>
  </si>
  <si>
    <t>v jednotkových cenách obsaženy.</t>
  </si>
  <si>
    <t>zazdění otvoru po dveřích + omítka</t>
  </si>
  <si>
    <t>strop – polystyren tl.50 mm,lepidlo, perlinka, štuk</t>
  </si>
  <si>
    <t>vysekání průrazů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</si>
</sst>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2" borderId="0" xfId="0" applyFill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" fontId="1" fillId="0" borderId="0" xfId="0" applyNumberFormat="1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1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2" fillId="2" borderId="16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18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/>
    <xf numFmtId="0" fontId="0" fillId="0" borderId="0" xfId="0" applyFill="1"/>
    <xf numFmtId="0" fontId="7" fillId="0" borderId="3" xfId="0" applyFont="1" applyFill="1" applyBorder="1"/>
    <xf numFmtId="0" fontId="7" fillId="2" borderId="4" xfId="0" applyFont="1" applyFill="1" applyBorder="1" applyAlignment="1">
      <alignment horizontal="center"/>
    </xf>
    <xf numFmtId="4" fontId="7" fillId="2" borderId="4" xfId="0" applyNumberFormat="1" applyFont="1" applyFill="1" applyBorder="1"/>
    <xf numFmtId="4" fontId="7" fillId="2" borderId="5" xfId="0" applyNumberFormat="1" applyFont="1" applyFill="1" applyBorder="1"/>
    <xf numFmtId="0" fontId="7" fillId="0" borderId="6" xfId="0" applyFont="1" applyFill="1" applyBorder="1"/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/>
    <xf numFmtId="4" fontId="7" fillId="2" borderId="7" xfId="0" applyNumberFormat="1" applyFont="1" applyFill="1" applyBorder="1"/>
    <xf numFmtId="0" fontId="7" fillId="0" borderId="11" xfId="0" applyFont="1" applyFill="1" applyBorder="1"/>
    <xf numFmtId="0" fontId="7" fillId="2" borderId="2" xfId="0" applyFont="1" applyFill="1" applyBorder="1" applyAlignment="1">
      <alignment horizontal="center"/>
    </xf>
    <xf numFmtId="4" fontId="7" fillId="2" borderId="2" xfId="0" applyNumberFormat="1" applyFont="1" applyFill="1" applyBorder="1"/>
    <xf numFmtId="4" fontId="7" fillId="2" borderId="12" xfId="0" applyNumberFormat="1" applyFont="1" applyFill="1" applyBorder="1"/>
    <xf numFmtId="0" fontId="8" fillId="0" borderId="16" xfId="0" applyFont="1" applyFill="1" applyBorder="1"/>
    <xf numFmtId="0" fontId="7" fillId="2" borderId="17" xfId="0" applyFont="1" applyFill="1" applyBorder="1"/>
    <xf numFmtId="4" fontId="7" fillId="2" borderId="17" xfId="0" applyNumberFormat="1" applyFont="1" applyFill="1" applyBorder="1"/>
    <xf numFmtId="4" fontId="8" fillId="2" borderId="18" xfId="0" applyNumberFormat="1" applyFont="1" applyFill="1" applyBorder="1"/>
    <xf numFmtId="0" fontId="8" fillId="0" borderId="13" xfId="0" applyFont="1" applyFill="1" applyBorder="1"/>
    <xf numFmtId="0" fontId="7" fillId="2" borderId="14" xfId="0" applyFont="1" applyFill="1" applyBorder="1"/>
    <xf numFmtId="4" fontId="7" fillId="2" borderId="14" xfId="0" applyNumberFormat="1" applyFont="1" applyFill="1" applyBorder="1"/>
    <xf numFmtId="4" fontId="7" fillId="2" borderId="15" xfId="0" applyNumberFormat="1" applyFont="1" applyFill="1" applyBorder="1"/>
    <xf numFmtId="0" fontId="8" fillId="2" borderId="17" xfId="0" applyFont="1" applyFill="1" applyBorder="1" applyAlignment="1">
      <alignment horizontal="center"/>
    </xf>
    <xf numFmtId="4" fontId="8" fillId="2" borderId="17" xfId="0" applyNumberFormat="1" applyFont="1" applyFill="1" applyBorder="1"/>
    <xf numFmtId="0" fontId="8" fillId="2" borderId="17" xfId="0" applyFont="1" applyFill="1" applyBorder="1"/>
    <xf numFmtId="0" fontId="7" fillId="0" borderId="6" xfId="0" applyFont="1" applyFill="1" applyBorder="1" applyAlignment="1">
      <alignment wrapText="1"/>
    </xf>
    <xf numFmtId="0" fontId="7" fillId="0" borderId="13" xfId="0" applyFont="1" applyFill="1" applyBorder="1"/>
    <xf numFmtId="0" fontId="7" fillId="2" borderId="14" xfId="0" applyFont="1" applyFill="1" applyBorder="1" applyAlignment="1">
      <alignment horizontal="center"/>
    </xf>
    <xf numFmtId="0" fontId="8" fillId="0" borderId="6" xfId="0" applyFont="1" applyFill="1" applyBorder="1"/>
    <xf numFmtId="0" fontId="7" fillId="2" borderId="1" xfId="0" applyFont="1" applyFill="1" applyBorder="1"/>
    <xf numFmtId="0" fontId="9" fillId="0" borderId="16" xfId="0" applyFont="1" applyFill="1" applyBorder="1"/>
    <xf numFmtId="4" fontId="9" fillId="2" borderId="18" xfId="0" applyNumberFormat="1" applyFont="1" applyFill="1" applyBorder="1"/>
    <xf numFmtId="0" fontId="7" fillId="0" borderId="19" xfId="0" applyFont="1" applyFill="1" applyBorder="1"/>
    <xf numFmtId="4" fontId="7" fillId="2" borderId="20" xfId="0" applyNumberFormat="1" applyFont="1" applyFill="1" applyBorder="1"/>
    <xf numFmtId="4" fontId="7" fillId="2" borderId="21" xfId="0" applyNumberFormat="1" applyFont="1" applyFill="1" applyBorder="1"/>
    <xf numFmtId="4" fontId="10" fillId="2" borderId="17" xfId="0" applyNumberFormat="1" applyFont="1" applyFill="1" applyBorder="1"/>
    <xf numFmtId="0" fontId="7" fillId="0" borderId="16" xfId="0" applyFont="1" applyFill="1" applyBorder="1"/>
    <xf numFmtId="4" fontId="7" fillId="2" borderId="18" xfId="0" applyNumberFormat="1" applyFont="1" applyFill="1" applyBorder="1"/>
    <xf numFmtId="0" fontId="9" fillId="0" borderId="17" xfId="0" applyFont="1" applyBorder="1"/>
    <xf numFmtId="4" fontId="9" fillId="0" borderId="17" xfId="0" applyNumberFormat="1" applyFont="1" applyBorder="1"/>
    <xf numFmtId="4" fontId="9" fillId="0" borderId="18" xfId="0" applyNumberFormat="1" applyFont="1" applyBorder="1"/>
    <xf numFmtId="9" fontId="7" fillId="2" borderId="1" xfId="0" applyNumberFormat="1" applyFont="1" applyFill="1" applyBorder="1" applyAlignment="1">
      <alignment horizontal="center"/>
    </xf>
    <xf numFmtId="9" fontId="7" fillId="2" borderId="2" xfId="0" applyNumberFormat="1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9" fontId="10" fillId="2" borderId="17" xfId="0" applyNumberFormat="1" applyFont="1" applyFill="1" applyBorder="1" applyAlignment="1">
      <alignment horizontal="center"/>
    </xf>
    <xf numFmtId="9" fontId="7" fillId="2" borderId="17" xfId="0" applyNumberFormat="1" applyFont="1" applyFill="1" applyBorder="1" applyAlignment="1">
      <alignment horizontal="center"/>
    </xf>
    <xf numFmtId="4" fontId="7" fillId="3" borderId="4" xfId="0" applyNumberFormat="1" applyFont="1" applyFill="1" applyBorder="1" applyProtection="1">
      <protection locked="0"/>
    </xf>
    <xf numFmtId="4" fontId="7" fillId="3" borderId="1" xfId="0" applyNumberFormat="1" applyFont="1" applyFill="1" applyBorder="1" applyProtection="1">
      <protection locked="0"/>
    </xf>
    <xf numFmtId="4" fontId="7" fillId="3" borderId="2" xfId="0" applyNumberFormat="1" applyFont="1" applyFill="1" applyBorder="1" applyProtection="1">
      <protection locked="0"/>
    </xf>
    <xf numFmtId="0" fontId="7" fillId="0" borderId="11" xfId="0" applyFont="1" applyFill="1" applyBorder="1" applyAlignment="1">
      <alignment wrapText="1"/>
    </xf>
  </cellXfs>
  <cellStyles count="2">
    <cellStyle name="Normal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topLeftCell="A46" zoomScale="85" zoomScaleNormal="85" workbookViewId="0">
      <selection activeCell="H64" sqref="H64"/>
    </sheetView>
  </sheetViews>
  <sheetFormatPr defaultRowHeight="15" x14ac:dyDescent="0.25"/>
  <cols>
    <col min="1" max="1" width="61.140625" customWidth="1"/>
    <col min="3" max="3" width="16.28515625" customWidth="1"/>
    <col min="4" max="4" width="16.7109375" customWidth="1"/>
    <col min="5" max="5" width="21.85546875" customWidth="1"/>
    <col min="7" max="7" width="13.140625" customWidth="1"/>
    <col min="8" max="8" width="14" customWidth="1"/>
  </cols>
  <sheetData>
    <row r="1" spans="1:8" ht="21" x14ac:dyDescent="0.35">
      <c r="A1" s="8" t="s">
        <v>67</v>
      </c>
    </row>
    <row r="4" spans="1:8" ht="15.75" thickBot="1" x14ac:dyDescent="0.3"/>
    <row r="5" spans="1:8" ht="16.5" thickBot="1" x14ac:dyDescent="0.3">
      <c r="A5" s="12" t="s">
        <v>47</v>
      </c>
      <c r="B5" s="13" t="s">
        <v>46</v>
      </c>
      <c r="C5" s="14" t="s">
        <v>45</v>
      </c>
      <c r="D5" s="14" t="s">
        <v>44</v>
      </c>
      <c r="E5" s="15" t="s">
        <v>43</v>
      </c>
    </row>
    <row r="6" spans="1:8" ht="15.75" thickBot="1" x14ac:dyDescent="0.3">
      <c r="A6" s="1"/>
      <c r="B6" s="1"/>
      <c r="C6" s="1"/>
      <c r="D6" s="1"/>
      <c r="E6" s="1"/>
    </row>
    <row r="7" spans="1:8" ht="15.75" thickBot="1" x14ac:dyDescent="0.3">
      <c r="A7" s="9" t="s">
        <v>42</v>
      </c>
      <c r="B7" s="10"/>
      <c r="C7" s="10"/>
      <c r="D7" s="10"/>
      <c r="E7" s="11"/>
    </row>
    <row r="8" spans="1:8" x14ac:dyDescent="0.25">
      <c r="A8" s="20" t="s">
        <v>41</v>
      </c>
      <c r="B8" s="21" t="s">
        <v>11</v>
      </c>
      <c r="C8" s="22">
        <v>21</v>
      </c>
      <c r="D8" s="64">
        <v>0</v>
      </c>
      <c r="E8" s="23">
        <f>ROUND((C8*D8),2)</f>
        <v>0</v>
      </c>
    </row>
    <row r="9" spans="1:8" x14ac:dyDescent="0.25">
      <c r="A9" s="24" t="s">
        <v>53</v>
      </c>
      <c r="B9" s="25" t="s">
        <v>11</v>
      </c>
      <c r="C9" s="26">
        <v>7.93</v>
      </c>
      <c r="D9" s="65">
        <v>0</v>
      </c>
      <c r="E9" s="27">
        <f>ROUND((C9*D9),2)</f>
        <v>0</v>
      </c>
    </row>
    <row r="10" spans="1:8" x14ac:dyDescent="0.25">
      <c r="A10" s="24" t="s">
        <v>40</v>
      </c>
      <c r="B10" s="25" t="s">
        <v>11</v>
      </c>
      <c r="C10" s="26">
        <v>61.86</v>
      </c>
      <c r="D10" s="65">
        <v>0</v>
      </c>
      <c r="E10" s="27">
        <f t="shared" ref="E10:E13" si="0">ROUND((C10*D10),2)</f>
        <v>0</v>
      </c>
    </row>
    <row r="11" spans="1:8" x14ac:dyDescent="0.25">
      <c r="A11" s="24" t="s">
        <v>39</v>
      </c>
      <c r="B11" s="25" t="s">
        <v>19</v>
      </c>
      <c r="C11" s="26">
        <v>2</v>
      </c>
      <c r="D11" s="65">
        <v>0</v>
      </c>
      <c r="E11" s="27">
        <f t="shared" si="0"/>
        <v>0</v>
      </c>
      <c r="H11" s="2"/>
    </row>
    <row r="12" spans="1:8" x14ac:dyDescent="0.25">
      <c r="A12" s="24" t="s">
        <v>54</v>
      </c>
      <c r="B12" s="25" t="s">
        <v>19</v>
      </c>
      <c r="C12" s="26">
        <v>2</v>
      </c>
      <c r="D12" s="65">
        <v>0</v>
      </c>
      <c r="E12" s="27">
        <f t="shared" si="0"/>
        <v>0</v>
      </c>
      <c r="H12" s="2"/>
    </row>
    <row r="13" spans="1:8" x14ac:dyDescent="0.25">
      <c r="A13" s="24" t="s">
        <v>73</v>
      </c>
      <c r="B13" s="25" t="s">
        <v>17</v>
      </c>
      <c r="C13" s="26">
        <v>3</v>
      </c>
      <c r="D13" s="65">
        <v>0</v>
      </c>
      <c r="E13" s="27">
        <f t="shared" si="0"/>
        <v>0</v>
      </c>
      <c r="H13" s="2"/>
    </row>
    <row r="14" spans="1:8" ht="15.75" thickBot="1" x14ac:dyDescent="0.3">
      <c r="A14" s="28" t="s">
        <v>38</v>
      </c>
      <c r="B14" s="29" t="s">
        <v>17</v>
      </c>
      <c r="C14" s="30">
        <v>1</v>
      </c>
      <c r="D14" s="66">
        <v>0</v>
      </c>
      <c r="E14" s="31">
        <f>ROUND((C14*D14),2)</f>
        <v>0</v>
      </c>
      <c r="H14" s="2"/>
    </row>
    <row r="15" spans="1:8" ht="15.75" thickBot="1" x14ac:dyDescent="0.3">
      <c r="A15" s="32" t="s">
        <v>58</v>
      </c>
      <c r="B15" s="33"/>
      <c r="C15" s="34"/>
      <c r="D15" s="34"/>
      <c r="E15" s="35">
        <f>SUM(E8:E14)</f>
        <v>0</v>
      </c>
      <c r="H15" s="2"/>
    </row>
    <row r="16" spans="1:8" x14ac:dyDescent="0.25">
      <c r="A16" s="36" t="s">
        <v>37</v>
      </c>
      <c r="B16" s="37"/>
      <c r="C16" s="38"/>
      <c r="D16" s="38"/>
      <c r="E16" s="39"/>
      <c r="H16" s="2"/>
    </row>
    <row r="17" spans="1:8" x14ac:dyDescent="0.25">
      <c r="A17" s="24" t="s">
        <v>55</v>
      </c>
      <c r="B17" s="25" t="s">
        <v>11</v>
      </c>
      <c r="C17" s="26">
        <v>82.5</v>
      </c>
      <c r="D17" s="65">
        <v>0</v>
      </c>
      <c r="E17" s="27">
        <f t="shared" ref="E17:E23" si="1">ROUND((C17*D17),2)</f>
        <v>0</v>
      </c>
      <c r="H17" s="2"/>
    </row>
    <row r="18" spans="1:8" x14ac:dyDescent="0.25">
      <c r="A18" s="24" t="s">
        <v>56</v>
      </c>
      <c r="B18" s="25" t="s">
        <v>11</v>
      </c>
      <c r="C18" s="26">
        <v>186.8</v>
      </c>
      <c r="D18" s="65">
        <v>0</v>
      </c>
      <c r="E18" s="27">
        <f t="shared" si="1"/>
        <v>0</v>
      </c>
      <c r="H18" s="2"/>
    </row>
    <row r="19" spans="1:8" x14ac:dyDescent="0.25">
      <c r="A19" s="24" t="s">
        <v>72</v>
      </c>
      <c r="B19" s="25" t="s">
        <v>11</v>
      </c>
      <c r="C19" s="26">
        <v>44.81</v>
      </c>
      <c r="D19" s="65">
        <v>0</v>
      </c>
      <c r="E19" s="27">
        <f t="shared" si="1"/>
        <v>0</v>
      </c>
      <c r="H19" s="3"/>
    </row>
    <row r="20" spans="1:8" x14ac:dyDescent="0.25">
      <c r="A20" s="24" t="s">
        <v>36</v>
      </c>
      <c r="B20" s="25" t="s">
        <v>11</v>
      </c>
      <c r="C20" s="26">
        <v>11.8</v>
      </c>
      <c r="D20" s="65">
        <v>0</v>
      </c>
      <c r="E20" s="27">
        <f t="shared" si="1"/>
        <v>0</v>
      </c>
      <c r="H20" s="2"/>
    </row>
    <row r="21" spans="1:8" x14ac:dyDescent="0.25">
      <c r="A21" s="24" t="s">
        <v>71</v>
      </c>
      <c r="B21" s="25" t="s">
        <v>19</v>
      </c>
      <c r="C21" s="26">
        <v>2</v>
      </c>
      <c r="D21" s="65">
        <v>0</v>
      </c>
      <c r="E21" s="27">
        <f t="shared" si="1"/>
        <v>0</v>
      </c>
      <c r="H21" s="5"/>
    </row>
    <row r="22" spans="1:8" x14ac:dyDescent="0.25">
      <c r="A22" s="24" t="s">
        <v>57</v>
      </c>
      <c r="B22" s="25" t="s">
        <v>11</v>
      </c>
      <c r="C22" s="26">
        <v>35</v>
      </c>
      <c r="D22" s="65">
        <v>0</v>
      </c>
      <c r="E22" s="27">
        <f t="shared" si="1"/>
        <v>0</v>
      </c>
      <c r="H22" s="2"/>
    </row>
    <row r="23" spans="1:8" x14ac:dyDescent="0.25">
      <c r="A23" s="24" t="s">
        <v>27</v>
      </c>
      <c r="B23" s="25" t="s">
        <v>17</v>
      </c>
      <c r="C23" s="26">
        <v>1</v>
      </c>
      <c r="D23" s="65">
        <v>0</v>
      </c>
      <c r="E23" s="27">
        <f t="shared" si="1"/>
        <v>0</v>
      </c>
      <c r="H23" s="2"/>
    </row>
    <row r="24" spans="1:8" ht="15.75" thickBot="1" x14ac:dyDescent="0.3">
      <c r="A24" s="24" t="s">
        <v>26</v>
      </c>
      <c r="B24" s="25" t="s">
        <v>17</v>
      </c>
      <c r="C24" s="26">
        <v>1</v>
      </c>
      <c r="D24" s="65">
        <v>0</v>
      </c>
      <c r="E24" s="31">
        <f>ROUND((C24*D24),2)</f>
        <v>0</v>
      </c>
      <c r="H24" s="2"/>
    </row>
    <row r="25" spans="1:8" ht="15.75" thickBot="1" x14ac:dyDescent="0.3">
      <c r="A25" s="32" t="s">
        <v>58</v>
      </c>
      <c r="B25" s="40"/>
      <c r="C25" s="41"/>
      <c r="D25" s="41"/>
      <c r="E25" s="35">
        <f>SUM(E17:E24)</f>
        <v>0</v>
      </c>
      <c r="H25" s="2"/>
    </row>
    <row r="26" spans="1:8" x14ac:dyDescent="0.25">
      <c r="A26" s="36" t="s">
        <v>35</v>
      </c>
      <c r="B26" s="37"/>
      <c r="C26" s="38"/>
      <c r="D26" s="38"/>
      <c r="E26" s="39"/>
    </row>
    <row r="27" spans="1:8" x14ac:dyDescent="0.25">
      <c r="A27" s="24" t="s">
        <v>34</v>
      </c>
      <c r="B27" s="25" t="s">
        <v>17</v>
      </c>
      <c r="C27" s="26">
        <v>1</v>
      </c>
      <c r="D27" s="65">
        <v>0</v>
      </c>
      <c r="E27" s="27">
        <f t="shared" ref="E27:E28" si="2">ROUND((C27*D27),2)</f>
        <v>0</v>
      </c>
    </row>
    <row r="28" spans="1:8" x14ac:dyDescent="0.25">
      <c r="A28" s="24" t="s">
        <v>33</v>
      </c>
      <c r="B28" s="25" t="s">
        <v>17</v>
      </c>
      <c r="C28" s="26">
        <v>9</v>
      </c>
      <c r="D28" s="65">
        <v>0</v>
      </c>
      <c r="E28" s="27">
        <f t="shared" si="2"/>
        <v>0</v>
      </c>
      <c r="G28" s="4"/>
    </row>
    <row r="29" spans="1:8" ht="15.75" thickBot="1" x14ac:dyDescent="0.3">
      <c r="A29" s="28" t="s">
        <v>32</v>
      </c>
      <c r="B29" s="29" t="s">
        <v>11</v>
      </c>
      <c r="C29" s="30">
        <v>350</v>
      </c>
      <c r="D29" s="66">
        <v>0</v>
      </c>
      <c r="E29" s="31">
        <f>ROUND((C29*D29),2)</f>
        <v>0</v>
      </c>
      <c r="G29" s="6"/>
    </row>
    <row r="30" spans="1:8" ht="15.75" thickBot="1" x14ac:dyDescent="0.3">
      <c r="A30" s="32" t="s">
        <v>58</v>
      </c>
      <c r="B30" s="42"/>
      <c r="C30" s="41"/>
      <c r="D30" s="41"/>
      <c r="E30" s="35">
        <f>SUM(E26:E29)</f>
        <v>0</v>
      </c>
    </row>
    <row r="31" spans="1:8" x14ac:dyDescent="0.25">
      <c r="A31" s="36" t="s">
        <v>62</v>
      </c>
      <c r="B31" s="37"/>
      <c r="C31" s="38"/>
      <c r="D31" s="38"/>
      <c r="E31" s="39"/>
    </row>
    <row r="32" spans="1:8" x14ac:dyDescent="0.25">
      <c r="A32" s="24" t="s">
        <v>31</v>
      </c>
      <c r="B32" s="25" t="s">
        <v>11</v>
      </c>
      <c r="C32" s="26">
        <v>7.93</v>
      </c>
      <c r="D32" s="65">
        <v>0</v>
      </c>
      <c r="E32" s="27">
        <f t="shared" ref="E32:E36" si="3">ROUND((C32*D32),2)</f>
        <v>0</v>
      </c>
    </row>
    <row r="33" spans="1:9" x14ac:dyDescent="0.25">
      <c r="A33" s="24" t="s">
        <v>30</v>
      </c>
      <c r="B33" s="25" t="s">
        <v>11</v>
      </c>
      <c r="C33" s="26">
        <v>7.93</v>
      </c>
      <c r="D33" s="65">
        <v>0</v>
      </c>
      <c r="E33" s="27">
        <f t="shared" si="3"/>
        <v>0</v>
      </c>
      <c r="I33" s="6"/>
    </row>
    <row r="34" spans="1:9" x14ac:dyDescent="0.25">
      <c r="A34" s="24" t="s">
        <v>29</v>
      </c>
      <c r="B34" s="25" t="s">
        <v>11</v>
      </c>
      <c r="C34" s="26">
        <v>21</v>
      </c>
      <c r="D34" s="65">
        <v>0</v>
      </c>
      <c r="E34" s="27">
        <f t="shared" si="3"/>
        <v>0</v>
      </c>
    </row>
    <row r="35" spans="1:9" x14ac:dyDescent="0.25">
      <c r="A35" s="24" t="s">
        <v>28</v>
      </c>
      <c r="B35" s="25" t="s">
        <v>11</v>
      </c>
      <c r="C35" s="26">
        <v>21</v>
      </c>
      <c r="D35" s="65">
        <v>0</v>
      </c>
      <c r="E35" s="27">
        <f t="shared" si="3"/>
        <v>0</v>
      </c>
    </row>
    <row r="36" spans="1:9" x14ac:dyDescent="0.25">
      <c r="A36" s="24" t="s">
        <v>59</v>
      </c>
      <c r="B36" s="25" t="s">
        <v>11</v>
      </c>
      <c r="C36" s="26">
        <v>5</v>
      </c>
      <c r="D36" s="65">
        <v>0</v>
      </c>
      <c r="E36" s="27">
        <f t="shared" si="3"/>
        <v>0</v>
      </c>
    </row>
    <row r="37" spans="1:9" ht="15.75" thickBot="1" x14ac:dyDescent="0.3">
      <c r="A37" s="24" t="s">
        <v>60</v>
      </c>
      <c r="B37" s="25" t="s">
        <v>11</v>
      </c>
      <c r="C37" s="26">
        <v>5</v>
      </c>
      <c r="D37" s="65">
        <v>0</v>
      </c>
      <c r="E37" s="31">
        <f>ROUND((C37*D37),2)</f>
        <v>0</v>
      </c>
    </row>
    <row r="38" spans="1:9" ht="15.75" thickBot="1" x14ac:dyDescent="0.3">
      <c r="A38" s="32" t="s">
        <v>58</v>
      </c>
      <c r="B38" s="42"/>
      <c r="C38" s="41"/>
      <c r="D38" s="41"/>
      <c r="E38" s="35">
        <f>SUM(E31:E36)</f>
        <v>0</v>
      </c>
      <c r="G38" s="6"/>
    </row>
    <row r="39" spans="1:9" x14ac:dyDescent="0.25">
      <c r="A39" s="36" t="s">
        <v>61</v>
      </c>
      <c r="B39" s="37"/>
      <c r="C39" s="38"/>
      <c r="D39" s="38"/>
      <c r="E39" s="39"/>
    </row>
    <row r="40" spans="1:9" ht="30.75" customHeight="1" x14ac:dyDescent="0.25">
      <c r="A40" s="43" t="s">
        <v>49</v>
      </c>
      <c r="B40" s="25" t="s">
        <v>50</v>
      </c>
      <c r="C40" s="26">
        <v>1</v>
      </c>
      <c r="D40" s="65">
        <v>0</v>
      </c>
      <c r="E40" s="27">
        <f t="shared" ref="E40:E41" si="4">ROUND((C40*D40),2)</f>
        <v>0</v>
      </c>
    </row>
    <row r="41" spans="1:9" ht="16.5" customHeight="1" x14ac:dyDescent="0.25">
      <c r="A41" s="43" t="s">
        <v>48</v>
      </c>
      <c r="B41" s="25" t="s">
        <v>50</v>
      </c>
      <c r="C41" s="26">
        <v>1</v>
      </c>
      <c r="D41" s="65">
        <v>0</v>
      </c>
      <c r="E41" s="27">
        <f t="shared" si="4"/>
        <v>0</v>
      </c>
    </row>
    <row r="42" spans="1:9" ht="33.75" customHeight="1" thickBot="1" x14ac:dyDescent="0.3">
      <c r="A42" s="67" t="s">
        <v>68</v>
      </c>
      <c r="B42" s="29" t="s">
        <v>50</v>
      </c>
      <c r="C42" s="30">
        <v>1</v>
      </c>
      <c r="D42" s="66">
        <v>0</v>
      </c>
      <c r="E42" s="31">
        <f>ROUND((C42*D42),2)</f>
        <v>0</v>
      </c>
      <c r="I42" s="6"/>
    </row>
    <row r="43" spans="1:9" ht="18.75" customHeight="1" thickBot="1" x14ac:dyDescent="0.4">
      <c r="A43" s="32" t="s">
        <v>58</v>
      </c>
      <c r="B43" s="33"/>
      <c r="C43" s="34"/>
      <c r="D43" s="34"/>
      <c r="E43" s="35">
        <f>SUM(E40:E42)</f>
        <v>0</v>
      </c>
      <c r="I43" s="7"/>
    </row>
    <row r="44" spans="1:9" x14ac:dyDescent="0.25">
      <c r="A44" s="44"/>
      <c r="B44" s="45"/>
      <c r="C44" s="38"/>
      <c r="D44" s="38"/>
      <c r="E44" s="39"/>
    </row>
    <row r="45" spans="1:9" x14ac:dyDescent="0.25">
      <c r="A45" s="46" t="s">
        <v>25</v>
      </c>
      <c r="B45" s="47"/>
      <c r="C45" s="26"/>
      <c r="D45" s="26"/>
      <c r="E45" s="27"/>
    </row>
    <row r="46" spans="1:9" x14ac:dyDescent="0.25">
      <c r="A46" s="24" t="s">
        <v>24</v>
      </c>
      <c r="B46" s="25" t="s">
        <v>22</v>
      </c>
      <c r="C46" s="26">
        <v>350</v>
      </c>
      <c r="D46" s="65">
        <v>0</v>
      </c>
      <c r="E46" s="27">
        <f t="shared" ref="E46:E51" si="5">ROUND((C46*D46),2)</f>
        <v>0</v>
      </c>
    </row>
    <row r="47" spans="1:9" x14ac:dyDescent="0.25">
      <c r="A47" s="24" t="s">
        <v>23</v>
      </c>
      <c r="B47" s="25" t="s">
        <v>22</v>
      </c>
      <c r="C47" s="26">
        <v>250</v>
      </c>
      <c r="D47" s="65">
        <v>0</v>
      </c>
      <c r="E47" s="27">
        <f t="shared" si="5"/>
        <v>0</v>
      </c>
    </row>
    <row r="48" spans="1:9" x14ac:dyDescent="0.25">
      <c r="A48" s="24" t="s">
        <v>66</v>
      </c>
      <c r="B48" s="25" t="s">
        <v>22</v>
      </c>
      <c r="C48" s="26">
        <v>80</v>
      </c>
      <c r="D48" s="65">
        <v>0</v>
      </c>
      <c r="E48" s="27">
        <f t="shared" si="5"/>
        <v>0</v>
      </c>
    </row>
    <row r="49" spans="1:5" x14ac:dyDescent="0.25">
      <c r="A49" s="24" t="s">
        <v>21</v>
      </c>
      <c r="B49" s="25" t="s">
        <v>19</v>
      </c>
      <c r="C49" s="26">
        <v>45</v>
      </c>
      <c r="D49" s="65">
        <v>0</v>
      </c>
      <c r="E49" s="27">
        <f t="shared" si="5"/>
        <v>0</v>
      </c>
    </row>
    <row r="50" spans="1:5" x14ac:dyDescent="0.25">
      <c r="A50" s="24" t="s">
        <v>65</v>
      </c>
      <c r="B50" s="25" t="s">
        <v>17</v>
      </c>
      <c r="C50" s="26">
        <v>1</v>
      </c>
      <c r="D50" s="65">
        <v>0</v>
      </c>
      <c r="E50" s="27">
        <f t="shared" si="5"/>
        <v>0</v>
      </c>
    </row>
    <row r="51" spans="1:5" x14ac:dyDescent="0.25">
      <c r="A51" s="24" t="s">
        <v>20</v>
      </c>
      <c r="B51" s="25" t="s">
        <v>19</v>
      </c>
      <c r="C51" s="26">
        <v>45</v>
      </c>
      <c r="D51" s="65">
        <v>0</v>
      </c>
      <c r="E51" s="27">
        <f t="shared" si="5"/>
        <v>0</v>
      </c>
    </row>
    <row r="52" spans="1:5" ht="15.75" thickBot="1" x14ac:dyDescent="0.3">
      <c r="A52" s="28" t="s">
        <v>18</v>
      </c>
      <c r="B52" s="29" t="s">
        <v>17</v>
      </c>
      <c r="C52" s="30">
        <v>1</v>
      </c>
      <c r="D52" s="66">
        <v>0</v>
      </c>
      <c r="E52" s="31">
        <f>ROUND((C52*D52),2)</f>
        <v>0</v>
      </c>
    </row>
    <row r="53" spans="1:5" ht="15.75" thickBot="1" x14ac:dyDescent="0.3">
      <c r="A53" s="32" t="s">
        <v>58</v>
      </c>
      <c r="B53" s="40"/>
      <c r="C53" s="41"/>
      <c r="D53" s="41"/>
      <c r="E53" s="35">
        <f>SUM(E46:E52)</f>
        <v>0</v>
      </c>
    </row>
    <row r="54" spans="1:5" ht="18.75" customHeight="1" x14ac:dyDescent="0.25">
      <c r="A54" s="36" t="s">
        <v>63</v>
      </c>
      <c r="B54" s="45"/>
      <c r="C54" s="38"/>
      <c r="D54" s="38"/>
      <c r="E54" s="39"/>
    </row>
    <row r="55" spans="1:5" x14ac:dyDescent="0.25">
      <c r="A55" s="24" t="s">
        <v>51</v>
      </c>
      <c r="B55" s="25" t="s">
        <v>11</v>
      </c>
      <c r="C55" s="26">
        <v>61.86</v>
      </c>
      <c r="D55" s="65">
        <v>0</v>
      </c>
      <c r="E55" s="27">
        <f t="shared" ref="E55:E60" si="6">ROUND((C55*D55),2)</f>
        <v>0</v>
      </c>
    </row>
    <row r="56" spans="1:5" x14ac:dyDescent="0.25">
      <c r="A56" s="24" t="s">
        <v>52</v>
      </c>
      <c r="B56" s="25" t="s">
        <v>11</v>
      </c>
      <c r="C56" s="26">
        <v>61.86</v>
      </c>
      <c r="D56" s="65">
        <v>0</v>
      </c>
      <c r="E56" s="27">
        <f t="shared" si="6"/>
        <v>0</v>
      </c>
    </row>
    <row r="57" spans="1:5" x14ac:dyDescent="0.25">
      <c r="A57" s="24" t="s">
        <v>16</v>
      </c>
      <c r="B57" s="25" t="s">
        <v>9</v>
      </c>
      <c r="C57" s="26">
        <v>140</v>
      </c>
      <c r="D57" s="65">
        <v>0</v>
      </c>
      <c r="E57" s="27">
        <f t="shared" si="6"/>
        <v>0</v>
      </c>
    </row>
    <row r="58" spans="1:5" x14ac:dyDescent="0.25">
      <c r="A58" s="24" t="s">
        <v>15</v>
      </c>
      <c r="B58" s="25" t="s">
        <v>11</v>
      </c>
      <c r="C58" s="26">
        <v>61.86</v>
      </c>
      <c r="D58" s="65">
        <v>0</v>
      </c>
      <c r="E58" s="27">
        <f t="shared" si="6"/>
        <v>0</v>
      </c>
    </row>
    <row r="59" spans="1:5" x14ac:dyDescent="0.25">
      <c r="A59" s="24" t="s">
        <v>14</v>
      </c>
      <c r="B59" s="25" t="s">
        <v>13</v>
      </c>
      <c r="C59" s="26">
        <v>11</v>
      </c>
      <c r="D59" s="65">
        <v>0</v>
      </c>
      <c r="E59" s="27">
        <f t="shared" si="6"/>
        <v>0</v>
      </c>
    </row>
    <row r="60" spans="1:5" x14ac:dyDescent="0.25">
      <c r="A60" s="24" t="s">
        <v>12</v>
      </c>
      <c r="B60" s="25" t="s">
        <v>11</v>
      </c>
      <c r="C60" s="26">
        <v>61.86</v>
      </c>
      <c r="D60" s="65">
        <v>0</v>
      </c>
      <c r="E60" s="27">
        <f t="shared" si="6"/>
        <v>0</v>
      </c>
    </row>
    <row r="61" spans="1:5" ht="15.75" thickBot="1" x14ac:dyDescent="0.3">
      <c r="A61" s="28" t="s">
        <v>10</v>
      </c>
      <c r="B61" s="29" t="s">
        <v>9</v>
      </c>
      <c r="C61" s="30">
        <v>140</v>
      </c>
      <c r="D61" s="66">
        <v>0</v>
      </c>
      <c r="E61" s="31">
        <f>ROUND((C61*D61),2)</f>
        <v>0</v>
      </c>
    </row>
    <row r="62" spans="1:5" ht="15.75" thickBot="1" x14ac:dyDescent="0.3">
      <c r="A62" s="32" t="s">
        <v>58</v>
      </c>
      <c r="B62" s="42"/>
      <c r="C62" s="41"/>
      <c r="D62" s="41"/>
      <c r="E62" s="35">
        <f>SUM(E54:E61)</f>
        <v>0</v>
      </c>
    </row>
    <row r="63" spans="1:5" ht="16.5" thickBot="1" x14ac:dyDescent="0.3">
      <c r="A63" s="48" t="s">
        <v>43</v>
      </c>
      <c r="B63" s="33"/>
      <c r="C63" s="34"/>
      <c r="D63" s="34"/>
      <c r="E63" s="49">
        <f>E62+E53+E43+E38+E30+E25+E15+E7</f>
        <v>0</v>
      </c>
    </row>
    <row r="64" spans="1:5" x14ac:dyDescent="0.25">
      <c r="A64" s="44"/>
      <c r="B64" s="37"/>
      <c r="C64" s="38"/>
      <c r="D64" s="38"/>
      <c r="E64" s="39"/>
    </row>
    <row r="65" spans="1:5" ht="18.75" customHeight="1" x14ac:dyDescent="0.25">
      <c r="A65" s="46" t="s">
        <v>8</v>
      </c>
      <c r="B65" s="47"/>
      <c r="C65" s="26"/>
      <c r="D65" s="26"/>
      <c r="E65" s="27"/>
    </row>
    <row r="66" spans="1:5" x14ac:dyDescent="0.25">
      <c r="A66" s="24" t="s">
        <v>7</v>
      </c>
      <c r="B66" s="59" t="s">
        <v>4</v>
      </c>
      <c r="C66" s="26">
        <v>3</v>
      </c>
      <c r="D66" s="26">
        <f>E63/100</f>
        <v>0</v>
      </c>
      <c r="E66" s="27">
        <f t="shared" ref="E66:E68" si="7">ROUND((C66*D66),2)</f>
        <v>0</v>
      </c>
    </row>
    <row r="67" spans="1:5" x14ac:dyDescent="0.25">
      <c r="A67" s="24" t="s">
        <v>64</v>
      </c>
      <c r="B67" s="59" t="s">
        <v>4</v>
      </c>
      <c r="C67" s="26">
        <v>3</v>
      </c>
      <c r="D67" s="26">
        <f>E63/100</f>
        <v>0</v>
      </c>
      <c r="E67" s="27">
        <f t="shared" si="7"/>
        <v>0</v>
      </c>
    </row>
    <row r="68" spans="1:5" x14ac:dyDescent="0.25">
      <c r="A68" s="24" t="s">
        <v>6</v>
      </c>
      <c r="B68" s="59" t="s">
        <v>4</v>
      </c>
      <c r="C68" s="26">
        <v>5</v>
      </c>
      <c r="D68" s="26">
        <f>E63/100</f>
        <v>0</v>
      </c>
      <c r="E68" s="27">
        <f t="shared" si="7"/>
        <v>0</v>
      </c>
    </row>
    <row r="69" spans="1:5" ht="15.75" thickBot="1" x14ac:dyDescent="0.3">
      <c r="A69" s="28" t="s">
        <v>5</v>
      </c>
      <c r="B69" s="60" t="s">
        <v>4</v>
      </c>
      <c r="C69" s="30">
        <v>5</v>
      </c>
      <c r="D69" s="30">
        <f>E63/100</f>
        <v>0</v>
      </c>
      <c r="E69" s="31">
        <f>ROUND((C69*D69),2)</f>
        <v>0</v>
      </c>
    </row>
    <row r="70" spans="1:5" ht="15.75" thickBot="1" x14ac:dyDescent="0.3">
      <c r="A70" s="32" t="s">
        <v>3</v>
      </c>
      <c r="B70" s="40"/>
      <c r="C70" s="41"/>
      <c r="D70" s="41"/>
      <c r="E70" s="35">
        <f>SUM(E66:E69)</f>
        <v>0</v>
      </c>
    </row>
    <row r="71" spans="1:5" ht="15.75" customHeight="1" thickBot="1" x14ac:dyDescent="0.3">
      <c r="A71" s="50"/>
      <c r="B71" s="61"/>
      <c r="C71" s="51"/>
      <c r="D71" s="51"/>
      <c r="E71" s="52"/>
    </row>
    <row r="72" spans="1:5" ht="16.5" thickBot="1" x14ac:dyDescent="0.3">
      <c r="A72" s="48" t="s">
        <v>2</v>
      </c>
      <c r="B72" s="62"/>
      <c r="C72" s="53"/>
      <c r="D72" s="53"/>
      <c r="E72" s="49">
        <f>ROUND((E70+E63),2)</f>
        <v>0</v>
      </c>
    </row>
    <row r="73" spans="1:5" ht="15.75" thickBot="1" x14ac:dyDescent="0.3">
      <c r="A73" s="54" t="s">
        <v>1</v>
      </c>
      <c r="B73" s="63" t="s">
        <v>4</v>
      </c>
      <c r="C73" s="34">
        <v>15</v>
      </c>
      <c r="D73" s="34"/>
      <c r="E73" s="55">
        <f>E72*C73/100</f>
        <v>0</v>
      </c>
    </row>
    <row r="74" spans="1:5" ht="16.5" thickBot="1" x14ac:dyDescent="0.3">
      <c r="A74" s="48" t="s">
        <v>0</v>
      </c>
      <c r="B74" s="56"/>
      <c r="C74" s="57"/>
      <c r="D74" s="57"/>
      <c r="E74" s="58">
        <f>ROUND((SUM(E72:E73)),2)</f>
        <v>0</v>
      </c>
    </row>
    <row r="75" spans="1:5" x14ac:dyDescent="0.25">
      <c r="C75" s="2"/>
      <c r="D75" s="2"/>
      <c r="E75" s="2"/>
    </row>
    <row r="76" spans="1:5" x14ac:dyDescent="0.25">
      <c r="C76" s="2"/>
      <c r="D76" s="2"/>
      <c r="E76" s="2"/>
    </row>
    <row r="77" spans="1:5" x14ac:dyDescent="0.25">
      <c r="A77" t="s">
        <v>69</v>
      </c>
    </row>
    <row r="78" spans="1:5" x14ac:dyDescent="0.25">
      <c r="A78" t="s">
        <v>70</v>
      </c>
    </row>
    <row r="80" spans="1:5" x14ac:dyDescent="0.25">
      <c r="A80" s="16"/>
      <c r="B80" s="17"/>
      <c r="C80" s="18"/>
      <c r="D80" s="18"/>
      <c r="E80" s="18"/>
    </row>
    <row r="81" spans="1:5" x14ac:dyDescent="0.25">
      <c r="A81" s="16"/>
      <c r="B81" s="17"/>
      <c r="C81" s="18"/>
      <c r="D81" s="18"/>
      <c r="E81" s="18"/>
    </row>
    <row r="82" spans="1:5" x14ac:dyDescent="0.25">
      <c r="A82" s="16"/>
      <c r="B82" s="17"/>
      <c r="C82" s="18"/>
      <c r="D82" s="18"/>
      <c r="E82" s="18"/>
    </row>
    <row r="83" spans="1:5" x14ac:dyDescent="0.25">
      <c r="A83" s="16"/>
      <c r="B83" s="17"/>
      <c r="C83" s="18"/>
      <c r="D83" s="18"/>
      <c r="E83" s="18"/>
    </row>
    <row r="84" spans="1:5" x14ac:dyDescent="0.25">
      <c r="A84" s="16"/>
      <c r="B84" s="17"/>
      <c r="C84" s="18"/>
      <c r="D84" s="18"/>
      <c r="E84" s="18"/>
    </row>
    <row r="85" spans="1:5" x14ac:dyDescent="0.25">
      <c r="A85" s="16"/>
      <c r="B85" s="17"/>
      <c r="C85" s="18"/>
      <c r="D85" s="18"/>
      <c r="E85" s="18"/>
    </row>
    <row r="86" spans="1:5" x14ac:dyDescent="0.25">
      <c r="A86" s="16"/>
      <c r="B86" s="17"/>
      <c r="C86" s="18"/>
      <c r="D86" s="18"/>
      <c r="E86" s="18"/>
    </row>
    <row r="87" spans="1:5" x14ac:dyDescent="0.25">
      <c r="A87" s="16"/>
      <c r="B87" s="17"/>
      <c r="C87" s="18"/>
      <c r="D87" s="18"/>
      <c r="E87" s="18"/>
    </row>
    <row r="88" spans="1:5" x14ac:dyDescent="0.25">
      <c r="A88" s="19"/>
      <c r="B88" s="19"/>
      <c r="C88" s="19"/>
      <c r="D88" s="19"/>
      <c r="E88" s="19"/>
    </row>
  </sheetData>
  <sheetProtection algorithmName="SHA-512" hashValue="2Km1PGfcfR2QO4nUoJ0elEHpvoDWxlZARLbZQt1jIHeH91jyy4Km88r65W8U8iEd/ehX8s3ZX8pBImvo7qBZEw==" saltValue="cNHYdlvAcMT5rI7xLO95rw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RD Netluky 835</vt:lpstr>
    </vt:vector>
  </TitlesOfParts>
  <Company>VÚŽV, v.v.i.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Smolikova Jana</dc:creator>
  <cp:lastModifiedBy>Štěpánka Smolíková</cp:lastModifiedBy>
  <cp:lastPrinted>2018-02-19T10:30:41Z</cp:lastPrinted>
  <dcterms:created xsi:type="dcterms:W3CDTF">2018-01-30T11:49:25Z</dcterms:created>
  <dcterms:modified xsi:type="dcterms:W3CDTF">2018-06-22T08:48:22Z</dcterms:modified>
</cp:coreProperties>
</file>