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5420" windowHeight="15000" tabRatio="797" activeTab="0"/>
  </bookViews>
  <sheets>
    <sheet name="REKAPITULACE" sheetId="1" r:id="rId1"/>
    <sheet name="PS04.2 Elektro" sheetId="2" r:id="rId2"/>
    <sheet name="PS04.1 Strojní část" sheetId="3" r:id="rId3"/>
  </sheets>
  <definedNames>
    <definedName name="_Toc489858561" localSheetId="2">'PS04.1 Strojní část'!$D$46</definedName>
    <definedName name="_Toc489858563" localSheetId="2">'PS04.1 Strojní část'!$D$15</definedName>
    <definedName name="_Toc489858564" localSheetId="2">'PS04.1 Strojní část'!$D$19</definedName>
    <definedName name="_Toc489858565" localSheetId="2">'PS04.1 Strojní část'!$D$29</definedName>
    <definedName name="_xlnm.Print_Titles" localSheetId="2">'PS04.1 Strojní část'!$11:$13</definedName>
    <definedName name="_xlnm.Print_Titles" localSheetId="1">'PS04.2 Elektro'!$11:$13</definedName>
    <definedName name="_xlnm.Print_Area" localSheetId="2">'PS04.1 Strojní část'!$A$1:$J$53</definedName>
    <definedName name="_xlnm.Print_Area" localSheetId="1">'PS04.2 Elektro'!$A$1:$J$112</definedName>
    <definedName name="_xlnm.Print_Area" localSheetId="0">'REKAPITULACE'!$A$1:$I$37</definedName>
  </definedNames>
  <calcPr fullCalcOnLoad="1"/>
</workbook>
</file>

<file path=xl/comments2.xml><?xml version="1.0" encoding="utf-8"?>
<comments xmlns="http://schemas.openxmlformats.org/spreadsheetml/2006/main">
  <authors>
    <author>enecos@enecos.cz</author>
  </authors>
  <commentList>
    <comment ref="G6" authorId="0">
      <text>
        <r>
          <rPr>
            <b/>
            <sz val="9"/>
            <rFont val="Tahoma"/>
            <family val="0"/>
          </rPr>
          <t>Vedlejší realizační náklady, dvouletá záruka, rabat na materiálu, technická podpora … 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enecos@enecos.cz</author>
  </authors>
  <commentList>
    <comment ref="G6" authorId="0">
      <text>
        <r>
          <rPr>
            <b/>
            <sz val="9"/>
            <rFont val="Tahoma"/>
            <family val="0"/>
          </rPr>
          <t>Vedlejší realizační náklady, dvouletá záruka, rabat na materiálu, technická podpora … 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<sst xmlns="http://schemas.openxmlformats.org/spreadsheetml/2006/main" count="392" uniqueCount="233">
  <si>
    <t>M.j.</t>
  </si>
  <si>
    <t>ks</t>
  </si>
  <si>
    <t>P o p i s</t>
  </si>
  <si>
    <t>Investor :</t>
  </si>
  <si>
    <t>Zak. čís. :</t>
  </si>
  <si>
    <t>Stavba :</t>
  </si>
  <si>
    <t>Část :</t>
  </si>
  <si>
    <t>Vypracoval :</t>
  </si>
  <si>
    <t>Datum :</t>
  </si>
  <si>
    <t xml:space="preserve">Dodávka </t>
  </si>
  <si>
    <t>Montáž</t>
  </si>
  <si>
    <t>CELKEM</t>
  </si>
  <si>
    <t>Dodávka</t>
  </si>
  <si>
    <t>VRN</t>
  </si>
  <si>
    <t>Dodávka v Kč</t>
  </si>
  <si>
    <t>Montáž v Kč</t>
  </si>
  <si>
    <t>CELKEM v Kč</t>
  </si>
  <si>
    <t>POL.</t>
  </si>
  <si>
    <t>Množství</t>
  </si>
  <si>
    <t>Jednotková</t>
  </si>
  <si>
    <t>TYP / KÓD</t>
  </si>
  <si>
    <t>PČ</t>
  </si>
  <si>
    <t>REKAPITULACE SOUPISU PRACÍ A DODÁVEK</t>
  </si>
  <si>
    <t>Ing. Jaromír Florian</t>
  </si>
  <si>
    <t>Ing, Vincenc Horník,   www.enecos.cz</t>
  </si>
  <si>
    <t>zpracování realizační dokumentace v potřebném rozsahu</t>
  </si>
  <si>
    <t>vytyčení stavby</t>
  </si>
  <si>
    <t>zařízení staveniště včetně jejího odstranění</t>
  </si>
  <si>
    <t>ochranu stavby a staveniště před povodněmi a jinými vnějšími vlivy, pojištění</t>
  </si>
  <si>
    <t>plnění podmínek rozhodnutí a závazných vyjádření orgánů státní správy</t>
  </si>
  <si>
    <t>uspokojení oprávněných požadavků subjektů dotčených stavbou</t>
  </si>
  <si>
    <t>zajištění potřebných záborů ploch pro stavbu, včetně úhrady za dočasné zábory ploch, dočasné a trvalé skládky a následné uvedení zabraných ploch do stavu potřebného pro vrácení po dokončení stavby (urovnání terénu)</t>
  </si>
  <si>
    <t xml:space="preserve">opravy, údržba a průběžné čištění komunikací užívaných v průběhu stavby </t>
  </si>
  <si>
    <t>zpracování dokumentace skutečného provedení stavby, včetně geodetického zaměření dokončené stavby</t>
  </si>
  <si>
    <t xml:space="preserve">další veškeré úkony související s řádným provedením stavby  </t>
  </si>
  <si>
    <t>CELKOVÁ CENA BEZ DPH</t>
  </si>
  <si>
    <t>PROVOZNÍ SOUBOR</t>
  </si>
  <si>
    <t>CENA [Kč]</t>
  </si>
  <si>
    <t>Stavba:</t>
  </si>
  <si>
    <t>a)</t>
  </si>
  <si>
    <t>b)</t>
  </si>
  <si>
    <t>sada</t>
  </si>
  <si>
    <t>c)</t>
  </si>
  <si>
    <t>d)</t>
  </si>
  <si>
    <t>e)</t>
  </si>
  <si>
    <t>f)</t>
  </si>
  <si>
    <t>D.1.2.5.</t>
  </si>
  <si>
    <t>D.1.2.7.</t>
  </si>
  <si>
    <t>D.1.2.8.</t>
  </si>
  <si>
    <t>F. VÝKAZ VÝMĚR</t>
  </si>
  <si>
    <t>MVE elektro a SKŘ</t>
  </si>
  <si>
    <t>MVE technologie</t>
  </si>
  <si>
    <t xml:space="preserve">b) </t>
  </si>
  <si>
    <t xml:space="preserve">d) </t>
  </si>
  <si>
    <t xml:space="preserve">e) </t>
  </si>
  <si>
    <t xml:space="preserve">f) </t>
  </si>
  <si>
    <t>OSTATNÍ NÁKLADY STROJNÍ ČÁSTI</t>
  </si>
  <si>
    <t>D.1.2.3.,bod 4.5.6.</t>
  </si>
  <si>
    <t>Zkoušky individuální, předkomplexní, komplexní</t>
  </si>
  <si>
    <t>D.1.2.3.,bod 7.</t>
  </si>
  <si>
    <t>Zaškolení obsluhy</t>
  </si>
  <si>
    <t>D.1.2.3.,bod 8.</t>
  </si>
  <si>
    <t>Zkušební provoz</t>
  </si>
  <si>
    <t>Autorský dozor projektanta</t>
  </si>
  <si>
    <t>Doprava</t>
  </si>
  <si>
    <t>8/2017</t>
  </si>
  <si>
    <t>MVE Souš, modernizace a rekonstrukce</t>
  </si>
  <si>
    <t>Číslo stavby: 219170016</t>
  </si>
  <si>
    <t>Povodí Labe, státní podnik, Víta Nejedlého 951/8, 500 03 Hradec Králové</t>
  </si>
  <si>
    <t>PS04.2 Elektrotechnologická část MVE</t>
  </si>
  <si>
    <t>PS04.2</t>
  </si>
  <si>
    <t>PS04.1</t>
  </si>
  <si>
    <t>PS04.1 Strojní část MVE</t>
  </si>
  <si>
    <t>DEMONTÁŽ STÁVAJÍCÍHO ZAŘÍZENÍ MVE</t>
  </si>
  <si>
    <t xml:space="preserve">D.1.2.6.     </t>
  </si>
  <si>
    <t>Demontáž stávajících dílů, které nebudou dále použity</t>
  </si>
  <si>
    <t>Demontáž stávajících dílů, které budou repasovány pro další použití</t>
  </si>
  <si>
    <t>PŘÍVODNÍ POTRUBÍ S ARMATURAMI</t>
  </si>
  <si>
    <t>Přímý kus potrubí DN 300 - repase</t>
  </si>
  <si>
    <t>Česlicový kus DN 300 - repase</t>
  </si>
  <si>
    <t>Montážní vložka DN 300 PN 10 - repase</t>
  </si>
  <si>
    <t>Klapkový uzávěr DN 300 PN 10 – repase uzávěru a výměna servomotoru</t>
  </si>
  <si>
    <t>Přechodový kus DN 300 / 250 - repase</t>
  </si>
  <si>
    <t>Stavitelná podpěra přechodového kusu - repase</t>
  </si>
  <si>
    <t>g)</t>
  </si>
  <si>
    <t>Potrubí DN 50 vypouštění turbíny s uzávěrem - repase</t>
  </si>
  <si>
    <t>h)</t>
  </si>
  <si>
    <t>Montáž přívodního potrubí s armaturami  a) až g)</t>
  </si>
  <si>
    <t>SOUSTROJÍ TURBÍNY S GENERÁTOREM</t>
  </si>
  <si>
    <t>Čerpadlo v turbínovém provozu - nové</t>
  </si>
  <si>
    <t>Pružná spojka - nová</t>
  </si>
  <si>
    <t>Kotevní rám - repase</t>
  </si>
  <si>
    <t>Stavitelná podpěra spirály - repase</t>
  </si>
  <si>
    <t>Savka turbíny - nová</t>
  </si>
  <si>
    <t>Asynchronní generátor - nový</t>
  </si>
  <si>
    <t>i)</t>
  </si>
  <si>
    <t>j)</t>
  </si>
  <si>
    <t>Kotevní rám generátoru - nový</t>
  </si>
  <si>
    <t>Kryt jímky savky - repase</t>
  </si>
  <si>
    <t>Klapkový uzávěr DN 150 PN 10 s  - repase uzávěru a výměna servomotoru</t>
  </si>
  <si>
    <t>Montáž soustrojí turbíny s generátorem a) až i)</t>
  </si>
  <si>
    <t>Technická dokumentace strojní části předaná objednateli</t>
  </si>
  <si>
    <t>D.1.2.4.</t>
  </si>
  <si>
    <t>Likvidace odpadů</t>
  </si>
  <si>
    <t>Ing. Vincenc Horník,   www.enecos.cz</t>
  </si>
  <si>
    <t>Rozváděč +RG1</t>
  </si>
  <si>
    <t>RG1</t>
  </si>
  <si>
    <t>Rozváděčová skříň 1000x800x300 pro montáž na stěnu</t>
  </si>
  <si>
    <t>Kabely a kabelové trasy</t>
  </si>
  <si>
    <t>CYKY 5C x 10</t>
  </si>
  <si>
    <t>m</t>
  </si>
  <si>
    <t>CYKY4B x 10</t>
  </si>
  <si>
    <t>CYKY 4B x6</t>
  </si>
  <si>
    <t>CYKY-J 7 x 1,5</t>
  </si>
  <si>
    <t>CYKY-J 19 x 1,5</t>
  </si>
  <si>
    <t>JYTY-o 14 x 1</t>
  </si>
  <si>
    <t>JYTY-o 7 x 1</t>
  </si>
  <si>
    <t>UTP cat5e PE venkovní 4x2x0,35</t>
  </si>
  <si>
    <t>QF01</t>
  </si>
  <si>
    <t>Hlavní vypínač rozváděče +RG1 B40A 3f</t>
  </si>
  <si>
    <t>Vypínací napěťová cívka QF01</t>
  </si>
  <si>
    <t>FC01</t>
  </si>
  <si>
    <t>Hlavní jistič generátoru, motorový spouštěč 28A</t>
  </si>
  <si>
    <t>Pomocné kontakty jističe FC01 spínací / rozpínací</t>
  </si>
  <si>
    <t>Pomocné kontakty QF01 spínací / rozpínací</t>
  </si>
  <si>
    <t>PG01,02</t>
  </si>
  <si>
    <t>Elektroměr cejchovaný pro přímé měření 10 - 100A</t>
  </si>
  <si>
    <t>QA01</t>
  </si>
  <si>
    <t>Stykač generátoru 400V/50A AC3 / 230V cívka</t>
  </si>
  <si>
    <t>QA02,03,04</t>
  </si>
  <si>
    <t>Stykače kompenzace 15kvar</t>
  </si>
  <si>
    <t>C01</t>
  </si>
  <si>
    <t>Kompenzační kondenzátor 440V/15kvar</t>
  </si>
  <si>
    <t>C02</t>
  </si>
  <si>
    <t>C03</t>
  </si>
  <si>
    <t>Kompenzační kondenzátor 440V/5kvar</t>
  </si>
  <si>
    <t>Kompenzační kondenzátor 440V/2,5kvar</t>
  </si>
  <si>
    <t>FC02</t>
  </si>
  <si>
    <t>Jistič kompenzace B25A/3</t>
  </si>
  <si>
    <t>FC03</t>
  </si>
  <si>
    <t>Jistič kompenzace B10A/3</t>
  </si>
  <si>
    <t>Jistič kompenzace B6A/3</t>
  </si>
  <si>
    <t>FC04</t>
  </si>
  <si>
    <t>Pomocné kontakty jističů kompenzace</t>
  </si>
  <si>
    <t>FU02</t>
  </si>
  <si>
    <t>FU01</t>
  </si>
  <si>
    <t>Pojistkový odpojovač 3f včetně pojistek gG10A</t>
  </si>
  <si>
    <t>Pojistkový odpojovač 2 pól. včetně pojistek gG2A</t>
  </si>
  <si>
    <t>FE01</t>
  </si>
  <si>
    <t>Univerzální síťová ochrana, frekvence, napětí, vektorový skok, 2 stupně</t>
  </si>
  <si>
    <t>T1</t>
  </si>
  <si>
    <t>Oddělovací transformátor 230/230V 210VA</t>
  </si>
  <si>
    <t>FV1</t>
  </si>
  <si>
    <t xml:space="preserve">Varistor </t>
  </si>
  <si>
    <t>TB1</t>
  </si>
  <si>
    <t>Stabilizovaný nabíjecí zdroj 230/24V DC 5A ( 27,2V )</t>
  </si>
  <si>
    <t xml:space="preserve">FU </t>
  </si>
  <si>
    <t>Pojistkové odpojovače pro přístrojové pojistky se signalizací 230V AC</t>
  </si>
  <si>
    <t>FU4?</t>
  </si>
  <si>
    <t>Pojistkové odpojovače pro přístrojové pojistky se signalizací 24V DC</t>
  </si>
  <si>
    <t>GB01,02</t>
  </si>
  <si>
    <t>Olověné bezúdržbové, gelové akumulátory 40Ah, 12V</t>
  </si>
  <si>
    <t>FU10</t>
  </si>
  <si>
    <t>Pojistkový odpojovač 2 pól. včetně pojistek gG32A</t>
  </si>
  <si>
    <t>KF01</t>
  </si>
  <si>
    <t>Fázovací relé 220V DC včetně patice</t>
  </si>
  <si>
    <t>Gretz 1000V / 2A</t>
  </si>
  <si>
    <t>X</t>
  </si>
  <si>
    <t>Svorka do průměru vodiče 10</t>
  </si>
  <si>
    <t>Svorka do průměru vodiče 4</t>
  </si>
  <si>
    <t xml:space="preserve">Svorka PE </t>
  </si>
  <si>
    <t>KB, KA</t>
  </si>
  <si>
    <t>Relé 230V / 8A, 2P, cívka 24V DC včetně patice a odrušovacího členu se sig.</t>
  </si>
  <si>
    <t>SB02</t>
  </si>
  <si>
    <t>Tlačítko centál stop červené, se samočinným návratem, 2P kontakty</t>
  </si>
  <si>
    <t>PF04</t>
  </si>
  <si>
    <t>Signálka výpadku hlavního vypínače 24V DC bílá</t>
  </si>
  <si>
    <t>FA03-04</t>
  </si>
  <si>
    <t>Přepěťová ochrana sériové linky RS485</t>
  </si>
  <si>
    <t>UC1</t>
  </si>
  <si>
    <t>F</t>
  </si>
  <si>
    <t>FA03</t>
  </si>
  <si>
    <t>Přepěťová ochrana napájení 24V DC / 2A</t>
  </si>
  <si>
    <t>FA01,02</t>
  </si>
  <si>
    <t>Dotykový barevný displej min. 5,7", 2 x RS485, 1x ETHERNET, V570</t>
  </si>
  <si>
    <t>Modul ETHERNET pro Visilogic V570</t>
  </si>
  <si>
    <t>SB01</t>
  </si>
  <si>
    <t>PF01</t>
  </si>
  <si>
    <t>Signálka 24V DC, zelená</t>
  </si>
  <si>
    <t>PF02</t>
  </si>
  <si>
    <t>Signálka 24V DC, bílá</t>
  </si>
  <si>
    <t>PF03</t>
  </si>
  <si>
    <t>Signálka 24V DC, žlutá</t>
  </si>
  <si>
    <t>A01</t>
  </si>
  <si>
    <t>A02</t>
  </si>
  <si>
    <t>Rozšiřující modul PLC EX-D16A3-RO8</t>
  </si>
  <si>
    <t>A03</t>
  </si>
  <si>
    <t>Rozšiřující modul PLC DI8-RO8, Visilogic</t>
  </si>
  <si>
    <t>A04,05</t>
  </si>
  <si>
    <t>Rozšiřující modul PLC pro Pt100, IO-PT4</t>
  </si>
  <si>
    <t>Reverzační stykač pětipólový, 24V/20A se sníženou spotřebou 24V</t>
  </si>
  <si>
    <t>Tepelná ochrana ke stykači 0-10A</t>
  </si>
  <si>
    <t>FC11,41</t>
  </si>
  <si>
    <t>QA11,41</t>
  </si>
  <si>
    <t>X01</t>
  </si>
  <si>
    <t>Přepínač AUT - RUČ., např Harmony 2P včetně kontaktů</t>
  </si>
  <si>
    <t>SA01</t>
  </si>
  <si>
    <t>SA02,03</t>
  </si>
  <si>
    <t>Přepínač 3 polohový, např. Harmony kompletní včetně kontaktů</t>
  </si>
  <si>
    <t>XD01</t>
  </si>
  <si>
    <t>Sdružovací skříňka plastová se svorkovnicí 200x150x75</t>
  </si>
  <si>
    <t>BR321</t>
  </si>
  <si>
    <t>Rozváděč +UC2</t>
  </si>
  <si>
    <t>UC2</t>
  </si>
  <si>
    <t>Modulová skříň HENSEL Mi 300x300 vybavená do sestavy, průhledné víko.</t>
  </si>
  <si>
    <t>Napájecí zdroj 24V/2A</t>
  </si>
  <si>
    <t>GSM01</t>
  </si>
  <si>
    <t>GSM modem pro odesílání poruchových SMS zpráv např. TC35i</t>
  </si>
  <si>
    <t>Záložní akumulátory 12V/2,2 Ah</t>
  </si>
  <si>
    <t xml:space="preserve">Napájecí flexošňůra 230V AC </t>
  </si>
  <si>
    <t>Nové kabelové trasy, plastový parapetní kanál</t>
  </si>
  <si>
    <t xml:space="preserve">Obnova původních kabelových tras </t>
  </si>
  <si>
    <t>Drobný montážní materiál, průchodky, popisky, vodiče, hmoždinky, …</t>
  </si>
  <si>
    <t>Demontáž původní elektroinstalace</t>
  </si>
  <si>
    <t>h</t>
  </si>
  <si>
    <t xml:space="preserve">Montáž na místě a zprovoznění </t>
  </si>
  <si>
    <t>mj</t>
  </si>
  <si>
    <t>Typová zkouška rozváděčů</t>
  </si>
  <si>
    <t>Revize elektrických zařízení</t>
  </si>
  <si>
    <t>Dílenská příprava a osazení nového rozváděče RG1, UC1, UC2</t>
  </si>
  <si>
    <t>Úprava původního SW PROMOS, odstranění vazeb na původní MVE</t>
  </si>
  <si>
    <t>Aplikační SW PLC UNITRONICS V 570 pro 3 stanice</t>
  </si>
  <si>
    <t>Snímač otáček indukční např. IFW201 včetně kabelu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</si>
</sst>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_);[Red]\(#,##0.00\)"/>
    <numFmt numFmtId="173" formatCode="0.000"/>
    <numFmt numFmtId="174" formatCode="0.0"/>
    <numFmt numFmtId="175" formatCode="#&quot; &quot;?/4"/>
    <numFmt numFmtId="176" formatCode="#,##0.00\ &quot;Kč&quot;"/>
    <numFmt numFmtId="177" formatCode="d/m\."/>
    <numFmt numFmtId="178" formatCode="#&quot; &quot;?/2"/>
    <numFmt numFmtId="179" formatCode="000\ 00"/>
    <numFmt numFmtId="180" formatCode="d/mmmm\ yyyy"/>
    <numFmt numFmtId="181" formatCode="0.000%"/>
    <numFmt numFmtId="182" formatCode="0.0000"/>
    <numFmt numFmtId="183" formatCode="0.00000"/>
    <numFmt numFmtId="184" formatCode="0.000000"/>
    <numFmt numFmtId="185" formatCode="0.0000000"/>
    <numFmt numFmtId="186" formatCode="_-* #,##0.000\ _K_č_-;\-* #,##0.000\ _K_č_-;_-* &quot;-&quot;??\ _K_č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0000"/>
    <numFmt numFmtId="196" formatCode="_-* #,##0.000\ &quot;Kčs&quot;_-;\-* #,##0.000\ &quot;Kčs&quot;_-;_-* &quot;-&quot;??\ &quot;Kčs&quot;_-;_-@_-"/>
    <numFmt numFmtId="197" formatCode="_-* #,##0.0000\ &quot;Kčs&quot;_-;\-* #,##0.0000\ &quot;Kčs&quot;_-;_-* &quot;-&quot;??\ &quot;Kčs&quot;_-;_-@_-"/>
    <numFmt numFmtId="198" formatCode="_-* #,##0.00000\ &quot;Kčs&quot;_-;\-* #,##0.00000\ &quot;Kčs&quot;_-;_-* &quot;-&quot;??\ &quot;Kčs&quot;_-;_-@_-"/>
    <numFmt numFmtId="199" formatCode="_-* #,##0.000000\ &quot;Kčs&quot;_-;\-* #,##0.000000\ &quot;Kčs&quot;_-;_-* &quot;-&quot;??\ &quot;Kčs&quot;_-;_-@_-"/>
    <numFmt numFmtId="200" formatCode="_-* #,##0.0000000\ &quot;Kčs&quot;_-;\-* #,##0.0000000\ &quot;Kčs&quot;_-;_-* &quot;-&quot;??\ &quot;Kčs&quot;_-;_-@_-"/>
    <numFmt numFmtId="201" formatCode="_-* #,##0.00000000\ &quot;Kčs&quot;_-;\-* #,##0.00000000\ &quot;Kčs&quot;_-;_-* &quot;-&quot;??\ &quot;Kčs&quot;_-;_-@_-"/>
    <numFmt numFmtId="202" formatCode="_-* #,##0.000000000\ &quot;Kčs&quot;_-;\-* #,##0.000000000\ &quot;Kčs&quot;_-;_-* &quot;-&quot;??\ &quot;Kčs&quot;_-;_-@_-"/>
    <numFmt numFmtId="203" formatCode="_-* #,##0.0000000000\ &quot;Kčs&quot;_-;\-* #,##0.0000000000\ &quot;Kčs&quot;_-;_-* &quot;-&quot;??\ &quot;Kčs&quot;_-;_-@_-"/>
    <numFmt numFmtId="204" formatCode="[&lt;=9999999]###\ ##\ ##;##\ ##\ ##\ ##"/>
    <numFmt numFmtId="205" formatCode="#,##0.000"/>
    <numFmt numFmtId="206" formatCode="_-* #,##0.0\ _K_č_s_-;\-* #,##0.0\ _K_č_s_-;_-* &quot;-&quot;??\ _K_č_s_-;_-@_-"/>
    <numFmt numFmtId="207" formatCode="_-* #,##0\ _K_č_s_-;\-* #,##0\ _K_č_s_-;_-* &quot;-&quot;??\ _K_č_s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</numFmts>
  <fonts count="64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0"/>
      <name val="Symbol"/>
      <family val="1"/>
    </font>
    <font>
      <b/>
      <sz val="12"/>
      <color indexed="8"/>
      <name val="Arial"/>
      <family val="2"/>
    </font>
    <font>
      <sz val="10"/>
      <color indexed="10"/>
      <name val="Arial CE"/>
      <family val="0"/>
    </font>
    <font>
      <b/>
      <i/>
      <u val="single"/>
      <sz val="12"/>
      <name val="Arial CE"/>
      <family val="0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sz val="10"/>
      <color indexed="8"/>
      <name val="Arial CE"/>
      <family val="0"/>
    </font>
    <font>
      <sz val="9"/>
      <color indexed="10"/>
      <name val="Arial CE"/>
      <family val="2"/>
    </font>
    <font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8" applyFont="1" applyBorder="1">
      <alignment/>
      <protection/>
    </xf>
    <xf numFmtId="0" fontId="0" fillId="33" borderId="10" xfId="48" applyFont="1" applyFill="1" applyBorder="1">
      <alignment/>
      <protection/>
    </xf>
    <xf numFmtId="0" fontId="0" fillId="33" borderId="11" xfId="48" applyFont="1" applyFill="1" applyBorder="1">
      <alignment/>
      <protection/>
    </xf>
    <xf numFmtId="0" fontId="0" fillId="33" borderId="12" xfId="48" applyFont="1" applyFill="1" applyBorder="1" applyAlignment="1">
      <alignment horizontal="center"/>
      <protection/>
    </xf>
    <xf numFmtId="0" fontId="0" fillId="33" borderId="13" xfId="48" applyFont="1" applyFill="1" applyBorder="1" applyAlignment="1">
      <alignment horizontal="center"/>
      <protection/>
    </xf>
    <xf numFmtId="0" fontId="0" fillId="33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48" applyFont="1" applyBorder="1">
      <alignment/>
      <protection/>
    </xf>
    <xf numFmtId="0" fontId="0" fillId="0" borderId="0" xfId="0" applyFill="1" applyAlignment="1">
      <alignment/>
    </xf>
    <xf numFmtId="49" fontId="1" fillId="0" borderId="0" xfId="48" applyNumberFormat="1" applyFont="1" applyBorder="1" applyAlignment="1">
      <alignment horizontal="left"/>
      <protection/>
    </xf>
    <xf numFmtId="0" fontId="0" fillId="33" borderId="14" xfId="48" applyFont="1" applyFill="1" applyBorder="1" applyAlignment="1">
      <alignment horizontal="center"/>
      <protection/>
    </xf>
    <xf numFmtId="0" fontId="4" fillId="33" borderId="15" xfId="48" applyFont="1" applyFill="1" applyBorder="1" applyAlignment="1">
      <alignment horizontal="center"/>
      <protection/>
    </xf>
    <xf numFmtId="0" fontId="0" fillId="33" borderId="16" xfId="48" applyFont="1" applyFill="1" applyBorder="1" applyAlignment="1">
      <alignment horizontal="center"/>
      <protection/>
    </xf>
    <xf numFmtId="0" fontId="6" fillId="33" borderId="17" xfId="48" applyFont="1" applyFill="1" applyBorder="1" applyAlignment="1">
      <alignment horizontal="center"/>
      <protection/>
    </xf>
    <xf numFmtId="0" fontId="6" fillId="33" borderId="18" xfId="48" applyFont="1" applyFill="1" applyBorder="1" applyAlignment="1">
      <alignment horizontal="center"/>
      <protection/>
    </xf>
    <xf numFmtId="2" fontId="6" fillId="0" borderId="19" xfId="48" applyNumberFormat="1" applyFont="1" applyBorder="1" applyAlignment="1">
      <alignment horizontal="right"/>
      <protection/>
    </xf>
    <xf numFmtId="2" fontId="6" fillId="0" borderId="20" xfId="48" applyNumberFormat="1" applyFont="1" applyBorder="1" applyAlignment="1">
      <alignment horizontal="right"/>
      <protection/>
    </xf>
    <xf numFmtId="0" fontId="0" fillId="0" borderId="21" xfId="48" applyFont="1" applyBorder="1" applyAlignment="1">
      <alignment/>
      <protection/>
    </xf>
    <xf numFmtId="0" fontId="0" fillId="0" borderId="22" xfId="0" applyBorder="1" applyAlignment="1">
      <alignment/>
    </xf>
    <xf numFmtId="0" fontId="0" fillId="0" borderId="23" xfId="48" applyFont="1" applyBorder="1" applyAlignment="1">
      <alignment/>
      <protection/>
    </xf>
    <xf numFmtId="1" fontId="0" fillId="0" borderId="24" xfId="48" applyNumberFormat="1" applyFont="1" applyBorder="1" applyAlignment="1">
      <alignment/>
      <protection/>
    </xf>
    <xf numFmtId="0" fontId="5" fillId="0" borderId="25" xfId="48" applyFont="1" applyBorder="1" applyAlignment="1">
      <alignment/>
      <protection/>
    </xf>
    <xf numFmtId="0" fontId="0" fillId="0" borderId="26" xfId="0" applyBorder="1" applyAlignment="1">
      <alignment/>
    </xf>
    <xf numFmtId="2" fontId="0" fillId="0" borderId="27" xfId="48" applyNumberFormat="1" applyFont="1" applyBorder="1" applyAlignment="1">
      <alignment/>
      <protection/>
    </xf>
    <xf numFmtId="1" fontId="7" fillId="0" borderId="28" xfId="48" applyNumberFormat="1" applyFont="1" applyBorder="1" applyAlignment="1">
      <alignment/>
      <protection/>
    </xf>
    <xf numFmtId="0" fontId="1" fillId="0" borderId="0" xfId="48" applyFont="1" applyBorder="1" applyAlignment="1">
      <alignment horizontal="right"/>
      <protection/>
    </xf>
    <xf numFmtId="0" fontId="0" fillId="0" borderId="0" xfId="48" applyBorder="1" applyAlignment="1">
      <alignment/>
      <protection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9" fontId="0" fillId="0" borderId="31" xfId="0" applyNumberFormat="1" applyBorder="1" applyAlignment="1">
      <alignment/>
    </xf>
    <xf numFmtId="2" fontId="0" fillId="0" borderId="32" xfId="48" applyNumberFormat="1" applyFont="1" applyBorder="1" applyAlignment="1">
      <alignment/>
      <protection/>
    </xf>
    <xf numFmtId="0" fontId="0" fillId="0" borderId="33" xfId="0" applyBorder="1" applyAlignment="1">
      <alignment vertical="center"/>
    </xf>
    <xf numFmtId="0" fontId="0" fillId="0" borderId="34" xfId="48" applyFont="1" applyBorder="1" applyAlignment="1">
      <alignment vertical="center"/>
      <protection/>
    </xf>
    <xf numFmtId="2" fontId="0" fillId="0" borderId="35" xfId="48" applyNumberFormat="1" applyFont="1" applyBorder="1" applyAlignment="1">
      <alignment vertical="center"/>
      <protection/>
    </xf>
    <xf numFmtId="2" fontId="0" fillId="0" borderId="0" xfId="0" applyNumberFormat="1" applyAlignment="1">
      <alignment/>
    </xf>
    <xf numFmtId="0" fontId="0" fillId="33" borderId="36" xfId="48" applyFont="1" applyFill="1" applyBorder="1" applyAlignment="1">
      <alignment horizontal="center"/>
      <protection/>
    </xf>
    <xf numFmtId="0" fontId="0" fillId="33" borderId="37" xfId="48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8" xfId="48" applyFont="1" applyFill="1" applyBorder="1" applyAlignment="1">
      <alignment horizontal="left" wrapText="1"/>
      <protection/>
    </xf>
    <xf numFmtId="0" fontId="0" fillId="0" borderId="20" xfId="0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41" xfId="0" applyFont="1" applyBorder="1" applyAlignment="1">
      <alignment/>
    </xf>
    <xf numFmtId="0" fontId="0" fillId="34" borderId="41" xfId="48" applyFont="1" applyFill="1" applyBorder="1" applyAlignment="1">
      <alignment wrapText="1"/>
      <protection/>
    </xf>
    <xf numFmtId="0" fontId="0" fillId="0" borderId="19" xfId="0" applyFill="1" applyBorder="1" applyAlignment="1">
      <alignment/>
    </xf>
    <xf numFmtId="0" fontId="0" fillId="0" borderId="0" xfId="48" applyFont="1" applyBorder="1" applyAlignment="1">
      <alignment/>
      <protection/>
    </xf>
    <xf numFmtId="2" fontId="0" fillId="0" borderId="0" xfId="48" applyNumberFormat="1" applyFont="1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" fontId="0" fillId="0" borderId="0" xfId="48" applyNumberFormat="1" applyFont="1" applyBorder="1" applyAlignment="1">
      <alignment vertical="center"/>
      <protection/>
    </xf>
    <xf numFmtId="9" fontId="0" fillId="0" borderId="0" xfId="0" applyNumberFormat="1" applyBorder="1" applyAlignment="1">
      <alignment/>
    </xf>
    <xf numFmtId="0" fontId="5" fillId="0" borderId="0" xfId="48" applyFont="1" applyBorder="1" applyAlignment="1">
      <alignment/>
      <protection/>
    </xf>
    <xf numFmtId="0" fontId="0" fillId="34" borderId="42" xfId="48" applyNumberFormat="1" applyFont="1" applyFill="1" applyBorder="1" applyAlignment="1">
      <alignment horizontal="center" vertical="center"/>
      <protection/>
    </xf>
    <xf numFmtId="0" fontId="0" fillId="34" borderId="43" xfId="48" applyFont="1" applyFill="1" applyBorder="1" applyAlignment="1">
      <alignment wrapText="1"/>
      <protection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34" borderId="47" xfId="48" applyFont="1" applyFill="1" applyBorder="1" applyAlignment="1">
      <alignment wrapText="1"/>
      <protection/>
    </xf>
    <xf numFmtId="0" fontId="0" fillId="0" borderId="48" xfId="48" applyNumberFormat="1" applyFont="1" applyFill="1" applyBorder="1" applyAlignment="1">
      <alignment horizontal="center" vertical="center"/>
      <protection/>
    </xf>
    <xf numFmtId="0" fontId="0" fillId="34" borderId="48" xfId="48" applyNumberFormat="1" applyFont="1" applyFill="1" applyBorder="1" applyAlignment="1">
      <alignment horizontal="center" vertical="center"/>
      <protection/>
    </xf>
    <xf numFmtId="2" fontId="0" fillId="0" borderId="49" xfId="48" applyNumberFormat="1" applyFont="1" applyBorder="1" applyAlignment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2" fontId="0" fillId="0" borderId="53" xfId="48" applyNumberFormat="1" applyFont="1" applyBorder="1" applyAlignment="1">
      <alignment horizontal="right"/>
      <protection/>
    </xf>
    <xf numFmtId="4" fontId="0" fillId="0" borderId="54" xfId="48" applyNumberFormat="1" applyFont="1" applyBorder="1" applyAlignment="1">
      <alignment horizontal="right"/>
      <protection/>
    </xf>
    <xf numFmtId="4" fontId="1" fillId="0" borderId="54" xfId="48" applyNumberFormat="1" applyFont="1" applyBorder="1" applyAlignment="1">
      <alignment horizontal="right"/>
      <protection/>
    </xf>
    <xf numFmtId="4" fontId="1" fillId="0" borderId="54" xfId="48" applyNumberFormat="1" applyFont="1" applyBorder="1" applyAlignment="1">
      <alignment horizontal="right"/>
      <protection/>
    </xf>
    <xf numFmtId="0" fontId="0" fillId="0" borderId="55" xfId="0" applyBorder="1" applyAlignment="1">
      <alignment/>
    </xf>
    <xf numFmtId="0" fontId="0" fillId="34" borderId="56" xfId="48" applyNumberFormat="1" applyFont="1" applyFill="1" applyBorder="1" applyAlignment="1">
      <alignment horizontal="center" vertical="center"/>
      <protection/>
    </xf>
    <xf numFmtId="0" fontId="0" fillId="34" borderId="57" xfId="48" applyFont="1" applyFill="1" applyBorder="1" applyAlignment="1">
      <alignment wrapText="1"/>
      <protection/>
    </xf>
    <xf numFmtId="2" fontId="6" fillId="0" borderId="58" xfId="48" applyNumberFormat="1" applyFont="1" applyBorder="1" applyAlignment="1">
      <alignment horizontal="right"/>
      <protection/>
    </xf>
    <xf numFmtId="0" fontId="8" fillId="0" borderId="0" xfId="48" applyFont="1" applyBorder="1" applyAlignment="1">
      <alignment horizontal="left" vertical="center" wrapText="1"/>
      <protection/>
    </xf>
    <xf numFmtId="2" fontId="0" fillId="0" borderId="21" xfId="48" applyNumberFormat="1" applyFont="1" applyBorder="1" applyAlignment="1">
      <alignment/>
      <protection/>
    </xf>
    <xf numFmtId="2" fontId="0" fillId="0" borderId="34" xfId="48" applyNumberFormat="1" applyFont="1" applyBorder="1" applyAlignment="1">
      <alignment vertical="center"/>
      <protection/>
    </xf>
    <xf numFmtId="2" fontId="0" fillId="0" borderId="23" xfId="48" applyNumberFormat="1" applyFont="1" applyBorder="1" applyAlignment="1">
      <alignment/>
      <protection/>
    </xf>
    <xf numFmtId="2" fontId="5" fillId="0" borderId="25" xfId="48" applyNumberFormat="1" applyFont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33" borderId="16" xfId="48" applyNumberFormat="1" applyFont="1" applyFill="1" applyBorder="1" applyAlignment="1">
      <alignment horizontal="center"/>
      <protection/>
    </xf>
    <xf numFmtId="0" fontId="8" fillId="0" borderId="0" xfId="48" applyFont="1" applyBorder="1" applyAlignment="1">
      <alignment horizontal="left"/>
      <protection/>
    </xf>
    <xf numFmtId="0" fontId="8" fillId="0" borderId="0" xfId="48" applyFont="1" applyBorder="1">
      <alignment/>
      <protection/>
    </xf>
    <xf numFmtId="2" fontId="8" fillId="0" borderId="0" xfId="48" applyNumberFormat="1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33" borderId="13" xfId="48" applyFont="1" applyFill="1" applyBorder="1">
      <alignment/>
      <protection/>
    </xf>
    <xf numFmtId="0" fontId="0" fillId="33" borderId="15" xfId="48" applyFont="1" applyFill="1" applyBorder="1" applyAlignment="1">
      <alignment horizontal="center"/>
      <protection/>
    </xf>
    <xf numFmtId="0" fontId="6" fillId="33" borderId="40" xfId="48" applyFont="1" applyFill="1" applyBorder="1" applyAlignment="1">
      <alignment horizontal="center"/>
      <protection/>
    </xf>
    <xf numFmtId="0" fontId="6" fillId="33" borderId="13" xfId="48" applyFont="1" applyFill="1" applyBorder="1" applyAlignment="1">
      <alignment horizontal="center"/>
      <protection/>
    </xf>
    <xf numFmtId="0" fontId="6" fillId="33" borderId="12" xfId="48" applyFont="1" applyFill="1" applyBorder="1" applyAlignment="1">
      <alignment horizontal="center"/>
      <protection/>
    </xf>
    <xf numFmtId="0" fontId="6" fillId="33" borderId="59" xfId="48" applyFont="1" applyFill="1" applyBorder="1" applyAlignment="1">
      <alignment horizontal="center"/>
      <protection/>
    </xf>
    <xf numFmtId="0" fontId="0" fillId="0" borderId="60" xfId="0" applyBorder="1" applyAlignment="1">
      <alignment/>
    </xf>
    <xf numFmtId="0" fontId="0" fillId="0" borderId="48" xfId="0" applyBorder="1" applyAlignment="1">
      <alignment/>
    </xf>
    <xf numFmtId="49" fontId="0" fillId="0" borderId="48" xfId="0" applyNumberFormat="1" applyBorder="1" applyAlignment="1">
      <alignment/>
    </xf>
    <xf numFmtId="49" fontId="0" fillId="0" borderId="42" xfId="48" applyNumberFormat="1" applyFont="1" applyFill="1" applyBorder="1" applyAlignment="1">
      <alignment horizontal="center"/>
      <protection/>
    </xf>
    <xf numFmtId="0" fontId="0" fillId="0" borderId="42" xfId="48" applyNumberFormat="1" applyFont="1" applyFill="1" applyBorder="1" applyAlignment="1">
      <alignment horizontal="center"/>
      <protection/>
    </xf>
    <xf numFmtId="0" fontId="5" fillId="0" borderId="42" xfId="48" applyFont="1" applyFill="1" applyBorder="1" applyAlignment="1">
      <alignment horizontal="center" wrapText="1"/>
      <protection/>
    </xf>
    <xf numFmtId="0" fontId="0" fillId="0" borderId="42" xfId="48" applyFont="1" applyFill="1" applyBorder="1" applyAlignment="1">
      <alignment horizontal="center"/>
      <protection/>
    </xf>
    <xf numFmtId="0" fontId="0" fillId="0" borderId="53" xfId="48" applyFont="1" applyFill="1" applyBorder="1" applyAlignment="1">
      <alignment horizontal="center"/>
      <protection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49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8" xfId="0" applyBorder="1" applyAlignment="1">
      <alignment/>
    </xf>
    <xf numFmtId="2" fontId="6" fillId="0" borderId="53" xfId="48" applyNumberFormat="1" applyFont="1" applyBorder="1" applyAlignment="1">
      <alignment horizontal="right"/>
      <protection/>
    </xf>
    <xf numFmtId="2" fontId="6" fillId="0" borderId="54" xfId="48" applyNumberFormat="1" applyFont="1" applyBorder="1" applyAlignment="1">
      <alignment horizontal="right"/>
      <protection/>
    </xf>
    <xf numFmtId="2" fontId="6" fillId="0" borderId="62" xfId="48" applyNumberFormat="1" applyFont="1" applyBorder="1" applyAlignment="1">
      <alignment horizontal="right"/>
      <protection/>
    </xf>
    <xf numFmtId="0" fontId="0" fillId="0" borderId="63" xfId="0" applyBorder="1" applyAlignment="1">
      <alignment/>
    </xf>
    <xf numFmtId="2" fontId="6" fillId="0" borderId="61" xfId="48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48" applyFont="1" applyFill="1" applyBorder="1" applyAlignment="1">
      <alignment wrapText="1"/>
      <protection/>
    </xf>
    <xf numFmtId="0" fontId="13" fillId="0" borderId="0" xfId="48" applyFont="1" applyFill="1" applyBorder="1" applyAlignment="1">
      <alignment horizontal="center"/>
      <protection/>
    </xf>
    <xf numFmtId="49" fontId="0" fillId="0" borderId="46" xfId="48" applyNumberFormat="1" applyFont="1" applyFill="1" applyBorder="1" applyAlignment="1">
      <alignment horizontal="center" vertical="center"/>
      <protection/>
    </xf>
    <xf numFmtId="0" fontId="13" fillId="0" borderId="46" xfId="48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wrapText="1"/>
      <protection/>
    </xf>
    <xf numFmtId="0" fontId="17" fillId="0" borderId="20" xfId="0" applyFont="1" applyFill="1" applyBorder="1" applyAlignment="1">
      <alignment/>
    </xf>
    <xf numFmtId="0" fontId="17" fillId="34" borderId="48" xfId="48" applyNumberFormat="1" applyFont="1" applyFill="1" applyBorder="1" applyAlignment="1">
      <alignment horizontal="center"/>
      <protection/>
    </xf>
    <xf numFmtId="49" fontId="17" fillId="34" borderId="48" xfId="48" applyNumberFormat="1" applyFont="1" applyFill="1" applyBorder="1" applyAlignment="1">
      <alignment horizontal="center"/>
      <protection/>
    </xf>
    <xf numFmtId="0" fontId="23" fillId="0" borderId="48" xfId="0" applyFont="1" applyBorder="1" applyAlignment="1">
      <alignment/>
    </xf>
    <xf numFmtId="0" fontId="17" fillId="0" borderId="54" xfId="48" applyFont="1" applyFill="1" applyBorder="1" applyAlignment="1">
      <alignment horizontal="center"/>
      <protection/>
    </xf>
    <xf numFmtId="0" fontId="17" fillId="0" borderId="48" xfId="48" applyFont="1" applyFill="1" applyBorder="1" applyAlignment="1">
      <alignment horizontal="center"/>
      <protection/>
    </xf>
    <xf numFmtId="2" fontId="22" fillId="0" borderId="46" xfId="48" applyNumberFormat="1" applyFont="1" applyBorder="1" applyAlignment="1">
      <alignment horizontal="right"/>
      <protection/>
    </xf>
    <xf numFmtId="2" fontId="24" fillId="0" borderId="54" xfId="48" applyNumberFormat="1" applyFont="1" applyBorder="1" applyAlignment="1">
      <alignment horizontal="right"/>
      <protection/>
    </xf>
    <xf numFmtId="2" fontId="14" fillId="0" borderId="12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49" fontId="17" fillId="34" borderId="48" xfId="48" applyNumberFormat="1" applyFont="1" applyFill="1" applyBorder="1" applyAlignment="1">
      <alignment horizontal="center"/>
      <protection/>
    </xf>
    <xf numFmtId="0" fontId="17" fillId="34" borderId="48" xfId="48" applyNumberFormat="1" applyFont="1" applyFill="1" applyBorder="1" applyAlignment="1">
      <alignment horizontal="center"/>
      <protection/>
    </xf>
    <xf numFmtId="0" fontId="17" fillId="0" borderId="48" xfId="48" applyFont="1" applyFill="1" applyBorder="1" applyAlignment="1">
      <alignment horizontal="center"/>
      <protection/>
    </xf>
    <xf numFmtId="0" fontId="17" fillId="0" borderId="54" xfId="48" applyFont="1" applyFill="1" applyBorder="1" applyAlignment="1">
      <alignment horizontal="center"/>
      <protection/>
    </xf>
    <xf numFmtId="0" fontId="17" fillId="0" borderId="60" xfId="0" applyFont="1" applyFill="1" applyBorder="1" applyAlignment="1">
      <alignment/>
    </xf>
    <xf numFmtId="2" fontId="22" fillId="0" borderId="20" xfId="48" applyNumberFormat="1" applyFont="1" applyBorder="1" applyAlignment="1">
      <alignment horizontal="right"/>
      <protection/>
    </xf>
    <xf numFmtId="2" fontId="22" fillId="0" borderId="54" xfId="48" applyNumberFormat="1" applyFont="1" applyBorder="1" applyAlignment="1">
      <alignment horizontal="right"/>
      <protection/>
    </xf>
    <xf numFmtId="49" fontId="17" fillId="0" borderId="48" xfId="48" applyNumberFormat="1" applyFont="1" applyFill="1" applyBorder="1" applyAlignment="1">
      <alignment horizontal="center"/>
      <protection/>
    </xf>
    <xf numFmtId="0" fontId="17" fillId="0" borderId="48" xfId="48" applyNumberFormat="1" applyFont="1" applyFill="1" applyBorder="1" applyAlignment="1">
      <alignment horizontal="center"/>
      <protection/>
    </xf>
    <xf numFmtId="0" fontId="22" fillId="0" borderId="54" xfId="48" applyFont="1" applyFill="1" applyBorder="1" applyAlignment="1">
      <alignment horizontal="center"/>
      <protection/>
    </xf>
    <xf numFmtId="49" fontId="17" fillId="0" borderId="48" xfId="48" applyNumberFormat="1" applyFont="1" applyFill="1" applyBorder="1" applyAlignment="1">
      <alignment horizontal="center"/>
      <protection/>
    </xf>
    <xf numFmtId="0" fontId="17" fillId="0" borderId="48" xfId="48" applyNumberFormat="1" applyFont="1" applyFill="1" applyBorder="1" applyAlignment="1">
      <alignment horizontal="center"/>
      <protection/>
    </xf>
    <xf numFmtId="0" fontId="22" fillId="0" borderId="48" xfId="48" applyFont="1" applyFill="1" applyBorder="1" applyAlignment="1">
      <alignment horizontal="center"/>
      <protection/>
    </xf>
    <xf numFmtId="0" fontId="17" fillId="0" borderId="48" xfId="48" applyFont="1" applyFill="1" applyBorder="1" applyAlignment="1">
      <alignment horizontal="left" wrapText="1"/>
      <protection/>
    </xf>
    <xf numFmtId="2" fontId="17" fillId="0" borderId="20" xfId="48" applyNumberFormat="1" applyFont="1" applyBorder="1" applyAlignment="1">
      <alignment horizontal="right"/>
      <protection/>
    </xf>
    <xf numFmtId="2" fontId="17" fillId="0" borderId="60" xfId="48" applyNumberFormat="1" applyFont="1" applyBorder="1" applyAlignment="1">
      <alignment horizontal="right"/>
      <protection/>
    </xf>
    <xf numFmtId="2" fontId="22" fillId="0" borderId="20" xfId="48" applyNumberFormat="1" applyFont="1" applyBorder="1" applyAlignment="1">
      <alignment horizontal="right"/>
      <protection/>
    </xf>
    <xf numFmtId="0" fontId="17" fillId="34" borderId="48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25" fillId="0" borderId="48" xfId="0" applyFont="1" applyBorder="1" applyAlignment="1">
      <alignment/>
    </xf>
    <xf numFmtId="0" fontId="21" fillId="0" borderId="20" xfId="0" applyFont="1" applyFill="1" applyBorder="1" applyAlignment="1">
      <alignment/>
    </xf>
    <xf numFmtId="0" fontId="26" fillId="0" borderId="48" xfId="0" applyFont="1" applyBorder="1" applyAlignment="1">
      <alignment/>
    </xf>
    <xf numFmtId="0" fontId="21" fillId="0" borderId="20" xfId="0" applyFont="1" applyFill="1" applyBorder="1" applyAlignment="1">
      <alignment/>
    </xf>
    <xf numFmtId="0" fontId="27" fillId="0" borderId="48" xfId="48" applyFont="1" applyFill="1" applyBorder="1" applyAlignment="1">
      <alignment horizontal="center"/>
      <protection/>
    </xf>
    <xf numFmtId="0" fontId="27" fillId="0" borderId="54" xfId="48" applyFont="1" applyFill="1" applyBorder="1" applyAlignment="1">
      <alignment horizontal="center"/>
      <protection/>
    </xf>
    <xf numFmtId="0" fontId="27" fillId="0" borderId="48" xfId="48" applyFont="1" applyFill="1" applyBorder="1" applyAlignment="1">
      <alignment horizontal="center"/>
      <protection/>
    </xf>
    <xf numFmtId="0" fontId="27" fillId="0" borderId="54" xfId="48" applyFont="1" applyFill="1" applyBorder="1" applyAlignment="1">
      <alignment horizontal="center"/>
      <protection/>
    </xf>
    <xf numFmtId="49" fontId="21" fillId="34" borderId="48" xfId="48" applyNumberFormat="1" applyFont="1" applyFill="1" applyBorder="1" applyAlignment="1">
      <alignment horizontal="center"/>
      <protection/>
    </xf>
    <xf numFmtId="0" fontId="21" fillId="34" borderId="48" xfId="48" applyNumberFormat="1" applyFont="1" applyFill="1" applyBorder="1" applyAlignment="1">
      <alignment horizontal="center"/>
      <protection/>
    </xf>
    <xf numFmtId="2" fontId="27" fillId="0" borderId="46" xfId="48" applyNumberFormat="1" applyFont="1" applyBorder="1" applyAlignment="1">
      <alignment horizontal="right"/>
      <protection/>
    </xf>
    <xf numFmtId="2" fontId="27" fillId="0" borderId="54" xfId="48" applyNumberFormat="1" applyFont="1" applyBorder="1" applyAlignment="1">
      <alignment horizontal="right"/>
      <protection/>
    </xf>
    <xf numFmtId="2" fontId="27" fillId="0" borderId="20" xfId="48" applyNumberFormat="1" applyFont="1" applyBorder="1" applyAlignment="1">
      <alignment horizontal="right"/>
      <protection/>
    </xf>
    <xf numFmtId="2" fontId="27" fillId="0" borderId="60" xfId="48" applyNumberFormat="1" applyFont="1" applyBorder="1" applyAlignment="1">
      <alignment horizontal="right"/>
      <protection/>
    </xf>
    <xf numFmtId="2" fontId="28" fillId="0" borderId="20" xfId="48" applyNumberFormat="1" applyFont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21" fillId="0" borderId="60" xfId="0" applyFont="1" applyFill="1" applyBorder="1" applyAlignment="1">
      <alignment/>
    </xf>
    <xf numFmtId="2" fontId="27" fillId="0" borderId="20" xfId="48" applyNumberFormat="1" applyFont="1" applyBorder="1" applyAlignment="1">
      <alignment horizontal="right"/>
      <protection/>
    </xf>
    <xf numFmtId="0" fontId="21" fillId="0" borderId="60" xfId="0" applyFont="1" applyFill="1" applyBorder="1" applyAlignment="1">
      <alignment/>
    </xf>
    <xf numFmtId="2" fontId="27" fillId="0" borderId="60" xfId="48" applyNumberFormat="1" applyFont="1" applyBorder="1" applyAlignment="1">
      <alignment horizontal="right"/>
      <protection/>
    </xf>
    <xf numFmtId="2" fontId="27" fillId="0" borderId="54" xfId="48" applyNumberFormat="1" applyFont="1" applyBorder="1" applyAlignment="1">
      <alignment horizontal="right"/>
      <protection/>
    </xf>
    <xf numFmtId="0" fontId="0" fillId="34" borderId="38" xfId="48" applyFont="1" applyFill="1" applyBorder="1" applyAlignment="1">
      <alignment wrapText="1"/>
      <protection/>
    </xf>
    <xf numFmtId="49" fontId="1" fillId="0" borderId="0" xfId="48" applyNumberFormat="1" applyFont="1" applyBorder="1" applyAlignment="1">
      <alignment horizontal="right"/>
      <protection/>
    </xf>
    <xf numFmtId="49" fontId="0" fillId="0" borderId="0" xfId="48" applyNumberFormat="1" applyFont="1" applyBorder="1">
      <alignment/>
      <protection/>
    </xf>
    <xf numFmtId="49" fontId="0" fillId="33" borderId="36" xfId="48" applyNumberFormat="1" applyFont="1" applyFill="1" applyBorder="1" applyAlignment="1">
      <alignment horizontal="center"/>
      <protection/>
    </xf>
    <xf numFmtId="49" fontId="0" fillId="33" borderId="37" xfId="48" applyNumberFormat="1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46" xfId="48" applyNumberFormat="1" applyFont="1" applyFill="1" applyBorder="1" applyAlignment="1">
      <alignment horizontal="center" vertical="center"/>
      <protection/>
    </xf>
    <xf numFmtId="0" fontId="0" fillId="0" borderId="64" xfId="48" applyFont="1" applyFill="1" applyBorder="1" applyAlignment="1">
      <alignment horizontal="center" vertical="center"/>
      <protection/>
    </xf>
    <xf numFmtId="0" fontId="0" fillId="34" borderId="64" xfId="48" applyFont="1" applyFill="1" applyBorder="1" applyAlignment="1">
      <alignment horizontal="center" vertical="center"/>
      <protection/>
    </xf>
    <xf numFmtId="2" fontId="6" fillId="33" borderId="40" xfId="48" applyNumberFormat="1" applyFont="1" applyFill="1" applyBorder="1" applyAlignment="1">
      <alignment horizontal="center"/>
      <protection/>
    </xf>
    <xf numFmtId="0" fontId="6" fillId="33" borderId="0" xfId="48" applyFont="1" applyFill="1" applyBorder="1" applyAlignment="1">
      <alignment horizontal="center"/>
      <protection/>
    </xf>
    <xf numFmtId="0" fontId="14" fillId="0" borderId="41" xfId="0" applyNumberFormat="1" applyFont="1" applyFill="1" applyBorder="1" applyAlignment="1">
      <alignment horizontal="center"/>
    </xf>
    <xf numFmtId="49" fontId="0" fillId="34" borderId="41" xfId="48" applyNumberFormat="1" applyFont="1" applyFill="1" applyBorder="1" applyAlignment="1">
      <alignment horizontal="center" vertical="center"/>
      <protection/>
    </xf>
    <xf numFmtId="0" fontId="21" fillId="0" borderId="41" xfId="0" applyNumberFormat="1" applyFont="1" applyBorder="1" applyAlignment="1">
      <alignment horizontal="center"/>
    </xf>
    <xf numFmtId="49" fontId="13" fillId="0" borderId="48" xfId="48" applyNumberFormat="1" applyFont="1" applyFill="1" applyBorder="1" applyAlignment="1" quotePrefix="1">
      <alignment horizontal="center"/>
      <protection/>
    </xf>
    <xf numFmtId="49" fontId="13" fillId="0" borderId="48" xfId="48" applyNumberFormat="1" applyFont="1" applyFill="1" applyBorder="1" applyAlignment="1">
      <alignment horizontal="center"/>
      <protection/>
    </xf>
    <xf numFmtId="49" fontId="0" fillId="34" borderId="48" xfId="48" applyNumberFormat="1" applyFont="1" applyFill="1" applyBorder="1" applyAlignment="1">
      <alignment horizontal="center" vertical="center"/>
      <protection/>
    </xf>
    <xf numFmtId="49" fontId="0" fillId="0" borderId="48" xfId="48" applyNumberFormat="1" applyFont="1" applyFill="1" applyBorder="1" applyAlignment="1">
      <alignment horizontal="center"/>
      <protection/>
    </xf>
    <xf numFmtId="49" fontId="21" fillId="0" borderId="48" xfId="0" applyNumberFormat="1" applyFont="1" applyBorder="1" applyAlignment="1" applyProtection="1">
      <alignment horizontal="center"/>
      <protection/>
    </xf>
    <xf numFmtId="0" fontId="0" fillId="0" borderId="47" xfId="48" applyNumberFormat="1" applyFont="1" applyFill="1" applyBorder="1" applyAlignment="1">
      <alignment horizontal="center"/>
      <protection/>
    </xf>
    <xf numFmtId="49" fontId="0" fillId="0" borderId="41" xfId="48" applyNumberFormat="1" applyFont="1" applyFill="1" applyBorder="1" applyAlignment="1">
      <alignment horizontal="center" vertical="center"/>
      <protection/>
    </xf>
    <xf numFmtId="49" fontId="0" fillId="0" borderId="48" xfId="48" applyNumberFormat="1" applyFont="1" applyFill="1" applyBorder="1" applyAlignment="1">
      <alignment horizontal="center" vertical="center"/>
      <protection/>
    </xf>
    <xf numFmtId="0" fontId="5" fillId="0" borderId="65" xfId="48" applyFont="1" applyFill="1" applyBorder="1" applyAlignment="1">
      <alignment horizontal="center" wrapText="1"/>
      <protection/>
    </xf>
    <xf numFmtId="0" fontId="18" fillId="34" borderId="38" xfId="48" applyFont="1" applyFill="1" applyBorder="1" applyAlignment="1">
      <alignment wrapText="1"/>
      <protection/>
    </xf>
    <xf numFmtId="0" fontId="18" fillId="0" borderId="38" xfId="48" applyFont="1" applyFill="1" applyBorder="1" applyAlignment="1">
      <alignment wrapText="1"/>
      <protection/>
    </xf>
    <xf numFmtId="49" fontId="14" fillId="0" borderId="38" xfId="0" applyNumberFormat="1" applyFont="1" applyFill="1" applyBorder="1" applyAlignment="1">
      <alignment/>
    </xf>
    <xf numFmtId="49" fontId="21" fillId="0" borderId="38" xfId="0" applyNumberFormat="1" applyFont="1" applyBorder="1" applyAlignment="1">
      <alignment/>
    </xf>
    <xf numFmtId="49" fontId="29" fillId="0" borderId="38" xfId="0" applyNumberFormat="1" applyFont="1" applyFill="1" applyBorder="1" applyAlignment="1">
      <alignment/>
    </xf>
    <xf numFmtId="0" fontId="0" fillId="0" borderId="43" xfId="48" applyFont="1" applyFill="1" applyBorder="1" applyAlignment="1">
      <alignment horizontal="center"/>
      <protection/>
    </xf>
    <xf numFmtId="0" fontId="19" fillId="0" borderId="64" xfId="48" applyFont="1" applyFill="1" applyBorder="1" applyAlignment="1">
      <alignment horizontal="center" vertical="center"/>
      <protection/>
    </xf>
    <xf numFmtId="0" fontId="13" fillId="0" borderId="64" xfId="48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/>
      <protection locked="0"/>
    </xf>
    <xf numFmtId="0" fontId="21" fillId="0" borderId="64" xfId="0" applyFont="1" applyBorder="1" applyAlignment="1" applyProtection="1">
      <alignment horizontal="center"/>
      <protection locked="0"/>
    </xf>
    <xf numFmtId="0" fontId="0" fillId="34" borderId="48" xfId="48" applyFont="1" applyFill="1" applyBorder="1" applyAlignment="1">
      <alignment horizontal="center" vertical="center"/>
      <protection/>
    </xf>
    <xf numFmtId="0" fontId="0" fillId="0" borderId="48" xfId="48" applyFont="1" applyFill="1" applyBorder="1" applyAlignment="1">
      <alignment horizontal="center" vertical="center"/>
      <protection/>
    </xf>
    <xf numFmtId="0" fontId="14" fillId="0" borderId="48" xfId="47" applyFont="1" applyFill="1" applyBorder="1" applyAlignment="1" applyProtection="1">
      <alignment horizontal="center" wrapText="1"/>
      <protection locked="0"/>
    </xf>
    <xf numFmtId="0" fontId="21" fillId="0" borderId="48" xfId="47" applyFont="1" applyFill="1" applyBorder="1" applyAlignment="1" applyProtection="1">
      <alignment horizontal="center" wrapText="1"/>
      <protection locked="0"/>
    </xf>
    <xf numFmtId="9" fontId="14" fillId="0" borderId="48" xfId="47" applyNumberFormat="1" applyFont="1" applyFill="1" applyBorder="1" applyAlignment="1" applyProtection="1">
      <alignment horizontal="center" wrapText="1"/>
      <protection locked="0"/>
    </xf>
    <xf numFmtId="0" fontId="0" fillId="0" borderId="48" xfId="48" applyFont="1" applyFill="1" applyBorder="1" applyAlignment="1">
      <alignment horizontal="center" vertical="center"/>
      <protection/>
    </xf>
    <xf numFmtId="2" fontId="6" fillId="0" borderId="45" xfId="48" applyNumberFormat="1" applyFont="1" applyBorder="1" applyAlignment="1">
      <alignment horizontal="right"/>
      <protection/>
    </xf>
    <xf numFmtId="2" fontId="1" fillId="34" borderId="46" xfId="48" applyNumberFormat="1" applyFont="1" applyFill="1" applyBorder="1" applyAlignment="1">
      <alignment horizontal="right"/>
      <protection/>
    </xf>
    <xf numFmtId="2" fontId="1" fillId="0" borderId="46" xfId="48" applyNumberFormat="1" applyFont="1" applyFill="1" applyBorder="1" applyAlignment="1">
      <alignment horizontal="right"/>
      <protection/>
    </xf>
    <xf numFmtId="2" fontId="14" fillId="0" borderId="46" xfId="0" applyNumberFormat="1" applyFont="1" applyFill="1" applyBorder="1" applyAlignment="1">
      <alignment/>
    </xf>
    <xf numFmtId="2" fontId="13" fillId="0" borderId="46" xfId="47" applyNumberFormat="1" applyFont="1" applyFill="1" applyBorder="1" applyAlignment="1">
      <alignment horizontal="right"/>
      <protection/>
    </xf>
    <xf numFmtId="2" fontId="0" fillId="0" borderId="46" xfId="0" applyNumberFormat="1" applyFill="1" applyBorder="1" applyAlignment="1">
      <alignment horizontal="right"/>
    </xf>
    <xf numFmtId="2" fontId="13" fillId="0" borderId="46" xfId="0" applyNumberFormat="1" applyFont="1" applyFill="1" applyBorder="1" applyAlignment="1">
      <alignment horizontal="right"/>
    </xf>
    <xf numFmtId="2" fontId="1" fillId="34" borderId="54" xfId="48" applyNumberFormat="1" applyFont="1" applyFill="1" applyBorder="1" applyAlignment="1">
      <alignment horizontal="right"/>
      <protection/>
    </xf>
    <xf numFmtId="2" fontId="1" fillId="0" borderId="54" xfId="48" applyNumberFormat="1" applyFont="1" applyFill="1" applyBorder="1" applyAlignment="1">
      <alignment horizontal="right"/>
      <protection/>
    </xf>
    <xf numFmtId="2" fontId="13" fillId="0" borderId="54" xfId="48" applyNumberFormat="1" applyFont="1" applyFill="1" applyBorder="1" applyAlignment="1">
      <alignment horizontal="right"/>
      <protection/>
    </xf>
    <xf numFmtId="2" fontId="0" fillId="0" borderId="54" xfId="48" applyNumberFormat="1" applyFont="1" applyFill="1" applyBorder="1" applyAlignment="1">
      <alignment horizontal="right"/>
      <protection/>
    </xf>
    <xf numFmtId="0" fontId="14" fillId="0" borderId="54" xfId="0" applyFont="1" applyFill="1" applyBorder="1" applyAlignment="1" applyProtection="1">
      <alignment/>
      <protection locked="0"/>
    </xf>
    <xf numFmtId="2" fontId="6" fillId="0" borderId="43" xfId="48" applyNumberFormat="1" applyFont="1" applyBorder="1" applyAlignment="1">
      <alignment horizontal="right"/>
      <protection/>
    </xf>
    <xf numFmtId="2" fontId="0" fillId="0" borderId="64" xfId="48" applyNumberFormat="1" applyFont="1" applyBorder="1" applyAlignment="1">
      <alignment horizontal="right"/>
      <protection/>
    </xf>
    <xf numFmtId="2" fontId="0" fillId="0" borderId="64" xfId="48" applyNumberFormat="1" applyFont="1" applyFill="1" applyBorder="1" applyAlignment="1">
      <alignment horizontal="right"/>
      <protection/>
    </xf>
    <xf numFmtId="2" fontId="13" fillId="0" borderId="64" xfId="48" applyNumberFormat="1" applyFont="1" applyFill="1" applyBorder="1" applyAlignment="1">
      <alignment horizontal="right"/>
      <protection/>
    </xf>
    <xf numFmtId="2" fontId="0" fillId="0" borderId="54" xfId="48" applyNumberFormat="1" applyFont="1" applyBorder="1" applyAlignment="1">
      <alignment horizontal="right"/>
      <protection/>
    </xf>
    <xf numFmtId="0" fontId="0" fillId="0" borderId="45" xfId="0" applyFill="1" applyBorder="1" applyAlignment="1">
      <alignment/>
    </xf>
    <xf numFmtId="49" fontId="0" fillId="34" borderId="46" xfId="48" applyNumberFormat="1" applyFont="1" applyFill="1" applyBorder="1" applyAlignment="1">
      <alignment horizontal="center" vertical="center"/>
      <protection/>
    </xf>
    <xf numFmtId="0" fontId="15" fillId="0" borderId="66" xfId="0" applyFont="1" applyBorder="1" applyAlignment="1">
      <alignment horizontal="justify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5" fillId="0" borderId="68" xfId="0" applyFont="1" applyBorder="1" applyAlignment="1">
      <alignment horizontal="justify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0" borderId="68" xfId="0" applyFont="1" applyBorder="1" applyAlignment="1">
      <alignment horizontal="justify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0" fillId="34" borderId="38" xfId="48" applyFont="1" applyFill="1" applyBorder="1" applyAlignment="1">
      <alignment vertical="justify" wrapText="1"/>
      <protection/>
    </xf>
    <xf numFmtId="0" fontId="0" fillId="0" borderId="64" xfId="0" applyBorder="1" applyAlignment="1">
      <alignment vertical="justify" wrapText="1"/>
    </xf>
    <xf numFmtId="0" fontId="0" fillId="0" borderId="70" xfId="0" applyBorder="1" applyAlignment="1">
      <alignment vertical="justify" wrapText="1"/>
    </xf>
    <xf numFmtId="0" fontId="0" fillId="34" borderId="68" xfId="48" applyFont="1" applyFill="1" applyBorder="1" applyAlignment="1">
      <alignment wrapText="1"/>
      <protection/>
    </xf>
    <xf numFmtId="0" fontId="0" fillId="34" borderId="69" xfId="48" applyFont="1" applyFill="1" applyBorder="1" applyAlignment="1">
      <alignment wrapText="1"/>
      <protection/>
    </xf>
    <xf numFmtId="0" fontId="0" fillId="0" borderId="68" xfId="48" applyFont="1" applyFill="1" applyBorder="1" applyAlignment="1">
      <alignment horizontal="left" wrapText="1"/>
      <protection/>
    </xf>
    <xf numFmtId="0" fontId="0" fillId="0" borderId="69" xfId="48" applyFont="1" applyFill="1" applyBorder="1" applyAlignment="1">
      <alignment horizontal="left" wrapText="1"/>
      <protection/>
    </xf>
    <xf numFmtId="0" fontId="0" fillId="0" borderId="68" xfId="0" applyFont="1" applyBorder="1" applyAlignment="1">
      <alignment horizontal="justify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38" xfId="48" applyFont="1" applyFill="1" applyBorder="1" applyAlignment="1">
      <alignment horizontal="left" wrapText="1"/>
      <protection/>
    </xf>
    <xf numFmtId="0" fontId="0" fillId="0" borderId="64" xfId="48" applyFont="1" applyFill="1" applyBorder="1" applyAlignment="1">
      <alignment horizontal="left" wrapText="1"/>
      <protection/>
    </xf>
    <xf numFmtId="0" fontId="0" fillId="0" borderId="70" xfId="48" applyFont="1" applyFill="1" applyBorder="1" applyAlignment="1">
      <alignment horizontal="left" wrapText="1"/>
      <protection/>
    </xf>
    <xf numFmtId="0" fontId="0" fillId="0" borderId="64" xfId="0" applyBorder="1" applyAlignment="1">
      <alignment/>
    </xf>
    <xf numFmtId="0" fontId="0" fillId="0" borderId="70" xfId="0" applyBorder="1" applyAlignment="1">
      <alignment/>
    </xf>
    <xf numFmtId="0" fontId="0" fillId="34" borderId="38" xfId="48" applyFont="1" applyFill="1" applyBorder="1" applyAlignment="1" applyProtection="1">
      <alignment vertical="justify" wrapText="1"/>
      <protection locked="0"/>
    </xf>
    <xf numFmtId="0" fontId="0" fillId="0" borderId="64" xfId="0" applyBorder="1" applyAlignment="1">
      <alignment/>
    </xf>
    <xf numFmtId="0" fontId="0" fillId="0" borderId="70" xfId="0" applyBorder="1" applyAlignment="1">
      <alignment/>
    </xf>
    <xf numFmtId="0" fontId="0" fillId="0" borderId="38" xfId="48" applyFont="1" applyFill="1" applyBorder="1" applyAlignment="1">
      <alignment horizontal="left"/>
      <protection/>
    </xf>
    <xf numFmtId="0" fontId="0" fillId="0" borderId="64" xfId="48" applyFont="1" applyFill="1" applyBorder="1" applyAlignment="1">
      <alignment horizontal="left"/>
      <protection/>
    </xf>
    <xf numFmtId="0" fontId="0" fillId="0" borderId="70" xfId="48" applyFont="1" applyFill="1" applyBorder="1" applyAlignment="1">
      <alignment horizontal="left"/>
      <protection/>
    </xf>
    <xf numFmtId="0" fontId="0" fillId="34" borderId="65" xfId="48" applyFont="1" applyFill="1" applyBorder="1" applyAlignment="1">
      <alignment wrapText="1"/>
      <protection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0" fontId="0" fillId="34" borderId="38" xfId="48" applyFont="1" applyFill="1" applyBorder="1" applyAlignment="1">
      <alignment wrapText="1"/>
      <protection/>
    </xf>
    <xf numFmtId="0" fontId="1" fillId="0" borderId="0" xfId="48" applyFont="1" applyBorder="1" applyAlignment="1">
      <alignment horizontal="right"/>
      <protection/>
    </xf>
    <xf numFmtId="0" fontId="0" fillId="0" borderId="0" xfId="48" applyAlignment="1">
      <alignment/>
      <protection/>
    </xf>
    <xf numFmtId="0" fontId="1" fillId="0" borderId="0" xfId="48" applyFont="1" applyBorder="1" applyAlignment="1">
      <alignment horizontal="right" vertical="center"/>
      <protection/>
    </xf>
    <xf numFmtId="0" fontId="0" fillId="0" borderId="0" xfId="48" applyAlignment="1">
      <alignment horizontal="right" vertical="center"/>
      <protection/>
    </xf>
    <xf numFmtId="0" fontId="0" fillId="0" borderId="0" xfId="48" applyFont="1" applyAlignment="1">
      <alignment vertical="center"/>
      <protection/>
    </xf>
    <xf numFmtId="0" fontId="0" fillId="0" borderId="0" xfId="0" applyAlignment="1">
      <alignment/>
    </xf>
    <xf numFmtId="0" fontId="1" fillId="0" borderId="39" xfId="0" applyFont="1" applyBorder="1" applyAlignment="1">
      <alignment/>
    </xf>
    <xf numFmtId="0" fontId="1" fillId="0" borderId="72" xfId="0" applyFont="1" applyBorder="1" applyAlignment="1">
      <alignment/>
    </xf>
    <xf numFmtId="0" fontId="1" fillId="34" borderId="11" xfId="48" applyNumberFormat="1" applyFont="1" applyFill="1" applyBorder="1" applyAlignment="1">
      <alignment horizontal="center" vertical="center" wrapText="1"/>
      <protection/>
    </xf>
    <xf numFmtId="0" fontId="1" fillId="0" borderId="73" xfId="0" applyFont="1" applyBorder="1" applyAlignment="1">
      <alignment horizontal="center" vertical="center" wrapText="1"/>
    </xf>
    <xf numFmtId="2" fontId="1" fillId="0" borderId="74" xfId="48" applyNumberFormat="1" applyFont="1" applyBorder="1" applyAlignment="1">
      <alignment horizontal="center" wrapText="1"/>
      <protection/>
    </xf>
    <xf numFmtId="0" fontId="1" fillId="0" borderId="75" xfId="0" applyFont="1" applyBorder="1" applyAlignment="1">
      <alignment horizontal="center" wrapText="1"/>
    </xf>
    <xf numFmtId="0" fontId="1" fillId="0" borderId="0" xfId="48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/>
      <protection/>
    </xf>
    <xf numFmtId="0" fontId="0" fillId="34" borderId="14" xfId="48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76" xfId="0" applyBorder="1" applyAlignment="1">
      <alignment/>
    </xf>
    <xf numFmtId="0" fontId="0" fillId="0" borderId="26" xfId="0" applyBorder="1" applyAlignment="1">
      <alignment/>
    </xf>
    <xf numFmtId="0" fontId="0" fillId="0" borderId="0" xfId="48" applyBorder="1" applyAlignment="1">
      <alignment vertical="center"/>
      <protection/>
    </xf>
    <xf numFmtId="0" fontId="0" fillId="33" borderId="77" xfId="48" applyFont="1" applyFill="1" applyBorder="1" applyAlignment="1">
      <alignment horizontal="center"/>
      <protection/>
    </xf>
    <xf numFmtId="0" fontId="0" fillId="33" borderId="29" xfId="48" applyFont="1" applyFill="1" applyBorder="1" applyAlignment="1">
      <alignment horizontal="center"/>
      <protection/>
    </xf>
    <xf numFmtId="0" fontId="0" fillId="33" borderId="21" xfId="48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en.kalk.D+M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Vzor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Zeros="0"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I28" sqref="I28"/>
    </sheetView>
  </sheetViews>
  <sheetFormatPr defaultColWidth="9.00390625" defaultRowHeight="12.75"/>
  <cols>
    <col min="1" max="1" width="4.00390625" style="0" customWidth="1"/>
    <col min="2" max="2" width="12.625" style="8" customWidth="1"/>
    <col min="3" max="3" width="7.625" style="0" hidden="1" customWidth="1"/>
    <col min="4" max="4" width="63.75390625" style="0" customWidth="1"/>
    <col min="5" max="5" width="7.125" style="0" customWidth="1"/>
    <col min="6" max="6" width="7.875" style="0" customWidth="1"/>
    <col min="7" max="7" width="10.25390625" style="0" customWidth="1"/>
    <col min="8" max="8" width="9.875" style="0" customWidth="1"/>
    <col min="9" max="9" width="19.25390625" style="0" customWidth="1"/>
  </cols>
  <sheetData>
    <row r="1" spans="2:4" ht="17.25" customHeight="1">
      <c r="B1" s="268" t="s">
        <v>38</v>
      </c>
      <c r="C1" s="269"/>
      <c r="D1" s="112" t="s">
        <v>66</v>
      </c>
    </row>
    <row r="2" ht="6" customHeight="1"/>
    <row r="3" spans="2:9" ht="17.25" customHeight="1">
      <c r="B3" s="268" t="s">
        <v>4</v>
      </c>
      <c r="C3" s="269"/>
      <c r="D3" s="84" t="s">
        <v>67</v>
      </c>
      <c r="E3" s="1"/>
      <c r="F3" s="1"/>
      <c r="G3" s="7"/>
      <c r="H3" s="7"/>
      <c r="I3" s="7"/>
    </row>
    <row r="4" spans="2:9" ht="12.75">
      <c r="B4" s="268"/>
      <c r="C4" s="273"/>
      <c r="D4" s="9"/>
      <c r="E4" s="1"/>
      <c r="F4" s="1"/>
      <c r="G4" s="49"/>
      <c r="H4" s="7"/>
      <c r="I4" s="50"/>
    </row>
    <row r="5" spans="2:9" ht="28.5" customHeight="1">
      <c r="B5" s="270" t="s">
        <v>3</v>
      </c>
      <c r="C5" s="271"/>
      <c r="D5" s="77" t="s">
        <v>68</v>
      </c>
      <c r="E5" s="1"/>
      <c r="F5" s="1"/>
      <c r="G5" s="51"/>
      <c r="H5" s="52"/>
      <c r="I5" s="53"/>
    </row>
    <row r="6" spans="2:9" ht="14.25" customHeight="1">
      <c r="B6" s="270" t="s">
        <v>6</v>
      </c>
      <c r="C6" s="272"/>
      <c r="D6" s="280" t="s">
        <v>49</v>
      </c>
      <c r="E6" s="281"/>
      <c r="F6" s="281"/>
      <c r="G6" s="49"/>
      <c r="H6" s="54"/>
      <c r="I6" s="49"/>
    </row>
    <row r="7" spans="2:9" ht="20.25" customHeight="1">
      <c r="B7" s="268"/>
      <c r="C7" s="283"/>
      <c r="D7" s="9" t="s">
        <v>22</v>
      </c>
      <c r="E7" s="1"/>
      <c r="F7" s="1"/>
      <c r="G7" s="55"/>
      <c r="H7" s="7"/>
      <c r="I7" s="50"/>
    </row>
    <row r="8" spans="2:7" ht="12.75" customHeight="1">
      <c r="B8" s="268" t="s">
        <v>7</v>
      </c>
      <c r="C8" s="269"/>
      <c r="D8" s="9" t="s">
        <v>24</v>
      </c>
      <c r="E8" s="1"/>
      <c r="F8" s="1"/>
      <c r="G8" s="7"/>
    </row>
    <row r="9" spans="2:7" ht="12.75" customHeight="1">
      <c r="B9" s="270" t="s">
        <v>8</v>
      </c>
      <c r="C9" s="282"/>
      <c r="D9" s="11" t="s">
        <v>65</v>
      </c>
      <c r="E9" s="1"/>
      <c r="F9" s="1"/>
      <c r="G9" s="7"/>
    </row>
    <row r="10" spans="2:6" ht="10.5" customHeight="1" thickBot="1">
      <c r="B10" s="1"/>
      <c r="C10" s="1"/>
      <c r="D10" s="1"/>
      <c r="E10" s="1"/>
      <c r="F10" s="1"/>
    </row>
    <row r="11" spans="1:10" ht="12.75">
      <c r="A11" s="274" t="s">
        <v>21</v>
      </c>
      <c r="B11" s="276" t="s">
        <v>36</v>
      </c>
      <c r="C11" s="57"/>
      <c r="D11" s="284"/>
      <c r="E11" s="285"/>
      <c r="F11" s="285"/>
      <c r="G11" s="285"/>
      <c r="H11" s="286"/>
      <c r="I11" s="278" t="s">
        <v>37</v>
      </c>
      <c r="J11" s="10"/>
    </row>
    <row r="12" spans="1:10" ht="13.5" thickBot="1">
      <c r="A12" s="275"/>
      <c r="B12" s="277"/>
      <c r="C12" s="58"/>
      <c r="D12" s="287"/>
      <c r="E12" s="288"/>
      <c r="F12" s="288"/>
      <c r="G12" s="288"/>
      <c r="H12" s="289"/>
      <c r="I12" s="279"/>
      <c r="J12" s="10"/>
    </row>
    <row r="13" spans="1:10" ht="12.75">
      <c r="A13" s="59"/>
      <c r="B13" s="56"/>
      <c r="C13" s="62"/>
      <c r="D13" s="264"/>
      <c r="E13" s="265"/>
      <c r="F13" s="265"/>
      <c r="G13" s="265"/>
      <c r="H13" s="266"/>
      <c r="I13" s="69">
        <f>F13*G13</f>
        <v>0</v>
      </c>
      <c r="J13" s="10"/>
    </row>
    <row r="14" spans="1:10" ht="12.75">
      <c r="A14" s="60"/>
      <c r="B14" s="63" t="s">
        <v>70</v>
      </c>
      <c r="C14" s="46"/>
      <c r="D14" s="253" t="s">
        <v>50</v>
      </c>
      <c r="E14" s="256"/>
      <c r="F14" s="256"/>
      <c r="G14" s="256"/>
      <c r="H14" s="257"/>
      <c r="I14" s="70">
        <f>'PS04.2 Elektro'!I7</f>
        <v>0</v>
      </c>
      <c r="J14" s="10"/>
    </row>
    <row r="15" spans="1:10" ht="12.75">
      <c r="A15" s="60"/>
      <c r="B15" s="63" t="s">
        <v>71</v>
      </c>
      <c r="C15" s="46"/>
      <c r="D15" s="42" t="s">
        <v>51</v>
      </c>
      <c r="E15" s="256"/>
      <c r="F15" s="256"/>
      <c r="G15" s="256"/>
      <c r="H15" s="257"/>
      <c r="I15" s="70">
        <f>'PS04.1 Strojní část'!I7</f>
        <v>0</v>
      </c>
      <c r="J15" s="10"/>
    </row>
    <row r="16" spans="1:10" ht="12.75">
      <c r="A16" s="60"/>
      <c r="B16" s="63"/>
      <c r="C16" s="46"/>
      <c r="D16" s="253"/>
      <c r="E16" s="256"/>
      <c r="F16" s="256"/>
      <c r="G16" s="256"/>
      <c r="H16" s="257"/>
      <c r="I16" s="70"/>
      <c r="J16" s="10"/>
    </row>
    <row r="17" spans="1:10" ht="12.75">
      <c r="A17" s="61"/>
      <c r="B17" s="64"/>
      <c r="C17" s="47"/>
      <c r="D17" s="267"/>
      <c r="E17" s="256"/>
      <c r="F17" s="256"/>
      <c r="G17" s="256"/>
      <c r="H17" s="257"/>
      <c r="I17" s="70"/>
      <c r="J17" s="10"/>
    </row>
    <row r="18" spans="1:10" ht="12.75">
      <c r="A18" s="60"/>
      <c r="B18" s="63"/>
      <c r="C18" s="46"/>
      <c r="D18" s="253"/>
      <c r="E18" s="256"/>
      <c r="F18" s="256"/>
      <c r="G18" s="256"/>
      <c r="H18" s="257"/>
      <c r="I18" s="70"/>
      <c r="J18" s="10"/>
    </row>
    <row r="19" spans="1:10" ht="12.75">
      <c r="A19" s="60"/>
      <c r="B19" s="63"/>
      <c r="C19" s="46"/>
      <c r="D19" s="253"/>
      <c r="E19" s="254"/>
      <c r="F19" s="254"/>
      <c r="G19" s="254"/>
      <c r="H19" s="255"/>
      <c r="I19" s="70"/>
      <c r="J19" s="10"/>
    </row>
    <row r="20" spans="1:10" ht="12.75">
      <c r="A20" s="60"/>
      <c r="B20" s="63"/>
      <c r="C20" s="46"/>
      <c r="D20" s="253" t="s">
        <v>25</v>
      </c>
      <c r="E20" s="254"/>
      <c r="F20" s="254"/>
      <c r="G20" s="254"/>
      <c r="H20" s="255"/>
      <c r="I20" s="70"/>
      <c r="J20" s="10"/>
    </row>
    <row r="21" spans="1:10" ht="12.75">
      <c r="A21" s="60"/>
      <c r="B21" s="63"/>
      <c r="C21" s="46"/>
      <c r="D21" s="253" t="s">
        <v>26</v>
      </c>
      <c r="E21" s="254"/>
      <c r="F21" s="254"/>
      <c r="G21" s="254"/>
      <c r="H21" s="255"/>
      <c r="I21" s="70">
        <v>0</v>
      </c>
      <c r="J21" s="10"/>
    </row>
    <row r="22" spans="1:10" ht="12.75">
      <c r="A22" s="60"/>
      <c r="B22" s="63"/>
      <c r="C22" s="46"/>
      <c r="D22" s="253" t="s">
        <v>27</v>
      </c>
      <c r="E22" s="254"/>
      <c r="F22" s="254"/>
      <c r="G22" s="254"/>
      <c r="H22" s="255"/>
      <c r="I22" s="70"/>
      <c r="J22" s="10"/>
    </row>
    <row r="23" spans="1:10" ht="12.75">
      <c r="A23" s="60"/>
      <c r="B23" s="63"/>
      <c r="C23" s="46"/>
      <c r="D23" s="253" t="s">
        <v>28</v>
      </c>
      <c r="E23" s="254"/>
      <c r="F23" s="254"/>
      <c r="G23" s="254"/>
      <c r="H23" s="255"/>
      <c r="I23" s="70"/>
      <c r="J23" s="10"/>
    </row>
    <row r="24" spans="1:10" ht="12.75">
      <c r="A24" s="60"/>
      <c r="B24" s="63"/>
      <c r="C24" s="46"/>
      <c r="D24" s="253" t="s">
        <v>29</v>
      </c>
      <c r="E24" s="254"/>
      <c r="F24" s="254"/>
      <c r="G24" s="254"/>
      <c r="H24" s="255"/>
      <c r="I24" s="70">
        <v>0</v>
      </c>
      <c r="J24" s="10"/>
    </row>
    <row r="25" spans="1:10" ht="12.75">
      <c r="A25" s="60"/>
      <c r="B25" s="63"/>
      <c r="C25" s="46"/>
      <c r="D25" s="261" t="s">
        <v>30</v>
      </c>
      <c r="E25" s="262"/>
      <c r="F25" s="262"/>
      <c r="G25" s="262"/>
      <c r="H25" s="263"/>
      <c r="I25" s="70"/>
      <c r="J25" s="10"/>
    </row>
    <row r="26" spans="1:10" ht="25.5" customHeight="1">
      <c r="A26" s="61"/>
      <c r="B26" s="64"/>
      <c r="C26" s="47"/>
      <c r="D26" s="258" t="s">
        <v>31</v>
      </c>
      <c r="E26" s="259"/>
      <c r="F26" s="259"/>
      <c r="G26" s="259"/>
      <c r="H26" s="260"/>
      <c r="I26" s="70"/>
      <c r="J26" s="10"/>
    </row>
    <row r="27" spans="1:10" ht="12.75">
      <c r="A27" s="61"/>
      <c r="B27" s="64"/>
      <c r="C27" s="47"/>
      <c r="D27" s="246" t="s">
        <v>32</v>
      </c>
      <c r="E27" s="246"/>
      <c r="F27" s="246"/>
      <c r="G27" s="246"/>
      <c r="H27" s="247"/>
      <c r="I27" s="70"/>
      <c r="J27" s="10"/>
    </row>
    <row r="28" spans="1:10" ht="12.75">
      <c r="A28" s="60"/>
      <c r="B28" s="63"/>
      <c r="C28" s="46"/>
      <c r="D28" s="248" t="s">
        <v>33</v>
      </c>
      <c r="E28" s="248"/>
      <c r="F28" s="248"/>
      <c r="G28" s="248"/>
      <c r="H28" s="249"/>
      <c r="I28" s="70"/>
      <c r="J28" s="10"/>
    </row>
    <row r="29" spans="1:10" ht="12.75">
      <c r="A29" s="61"/>
      <c r="B29" s="64"/>
      <c r="C29" s="47"/>
      <c r="D29" s="250" t="s">
        <v>34</v>
      </c>
      <c r="E29" s="251"/>
      <c r="F29" s="251"/>
      <c r="G29" s="251"/>
      <c r="H29" s="252"/>
      <c r="I29" s="70"/>
      <c r="J29" s="10"/>
    </row>
    <row r="30" spans="1:10" ht="12.75">
      <c r="A30" s="60"/>
      <c r="B30" s="63"/>
      <c r="C30" s="46"/>
      <c r="D30" s="237"/>
      <c r="E30" s="238"/>
      <c r="F30" s="238"/>
      <c r="G30" s="238"/>
      <c r="H30" s="239"/>
      <c r="I30" s="70">
        <f>F30*G30</f>
        <v>0</v>
      </c>
      <c r="J30" s="10"/>
    </row>
    <row r="31" spans="1:10" ht="12.75">
      <c r="A31" s="61"/>
      <c r="B31" s="64"/>
      <c r="C31" s="47"/>
      <c r="D31" s="237"/>
      <c r="E31" s="238"/>
      <c r="F31" s="238"/>
      <c r="G31" s="238"/>
      <c r="H31" s="239"/>
      <c r="I31" s="70">
        <f>F31*G31</f>
        <v>0</v>
      </c>
      <c r="J31" s="10"/>
    </row>
    <row r="32" spans="1:10" ht="12.75">
      <c r="A32" s="61"/>
      <c r="B32" s="64"/>
      <c r="C32" s="47"/>
      <c r="D32" s="243"/>
      <c r="E32" s="244"/>
      <c r="F32" s="244"/>
      <c r="G32" s="244"/>
      <c r="H32" s="245"/>
      <c r="I32" s="70"/>
      <c r="J32" s="10"/>
    </row>
    <row r="33" spans="1:10" ht="12.75">
      <c r="A33" s="61"/>
      <c r="B33" s="64"/>
      <c r="C33" s="47"/>
      <c r="D33" s="237"/>
      <c r="E33" s="238"/>
      <c r="F33" s="238"/>
      <c r="G33" s="238"/>
      <c r="H33" s="239"/>
      <c r="I33" s="70"/>
      <c r="J33" s="10"/>
    </row>
    <row r="34" spans="1:10" ht="12.75">
      <c r="A34" s="60"/>
      <c r="B34" s="63"/>
      <c r="C34" s="46"/>
      <c r="D34" s="237"/>
      <c r="E34" s="238"/>
      <c r="F34" s="238"/>
      <c r="G34" s="238"/>
      <c r="H34" s="239"/>
      <c r="I34" s="70">
        <f>F34*G34</f>
        <v>0</v>
      </c>
      <c r="J34" s="10"/>
    </row>
    <row r="35" spans="1:10" ht="12.75">
      <c r="A35" s="61"/>
      <c r="B35" s="64"/>
      <c r="C35" s="47"/>
      <c r="D35" s="240"/>
      <c r="E35" s="241"/>
      <c r="F35" s="241"/>
      <c r="G35" s="241"/>
      <c r="H35" s="242"/>
      <c r="I35" s="71">
        <f>F35*G35</f>
        <v>0</v>
      </c>
      <c r="J35" s="10"/>
    </row>
    <row r="36" spans="1:10" ht="12.75">
      <c r="A36" s="61"/>
      <c r="B36" s="64"/>
      <c r="C36" s="47"/>
      <c r="D36" s="240" t="s">
        <v>35</v>
      </c>
      <c r="E36" s="241"/>
      <c r="F36" s="241"/>
      <c r="G36" s="241"/>
      <c r="H36" s="242"/>
      <c r="I36" s="72">
        <f>SUM(I13:I34)</f>
        <v>0</v>
      </c>
      <c r="J36" s="10"/>
    </row>
    <row r="37" spans="1:10" ht="13.5" thickBot="1">
      <c r="A37" s="73"/>
      <c r="B37" s="74"/>
      <c r="C37" s="75"/>
      <c r="D37" s="234"/>
      <c r="E37" s="235"/>
      <c r="F37" s="235"/>
      <c r="G37" s="235"/>
      <c r="H37" s="236"/>
      <c r="I37" s="76"/>
      <c r="J37" s="10"/>
    </row>
    <row r="38" spans="4:10" ht="12.75">
      <c r="D38" s="66"/>
      <c r="E38" s="67"/>
      <c r="F38" s="67"/>
      <c r="G38" s="67"/>
      <c r="H38" s="68"/>
      <c r="J38" s="10"/>
    </row>
    <row r="39" ht="12.75">
      <c r="J39" s="10"/>
    </row>
    <row r="40" ht="12.75">
      <c r="J40" s="10"/>
    </row>
    <row r="41" ht="12.75">
      <c r="J41" s="10"/>
    </row>
    <row r="42" ht="12.75">
      <c r="J42" s="10"/>
    </row>
    <row r="43" ht="12.75">
      <c r="J43" s="10"/>
    </row>
    <row r="44" ht="12.75">
      <c r="J44" s="10"/>
    </row>
    <row r="45" ht="12.75">
      <c r="J45" s="10"/>
    </row>
    <row r="46" ht="12.75">
      <c r="J46" s="10"/>
    </row>
    <row r="47" ht="12.75">
      <c r="J47" s="10"/>
    </row>
    <row r="48" ht="12.75">
      <c r="J48" s="10"/>
    </row>
    <row r="49" ht="12.75">
      <c r="J49" s="10"/>
    </row>
    <row r="50" ht="12.75">
      <c r="J50" s="10"/>
    </row>
    <row r="53" ht="12.75">
      <c r="J53" s="10"/>
    </row>
    <row r="54" ht="12.75">
      <c r="J54" s="10"/>
    </row>
    <row r="55" ht="12.75">
      <c r="J55" s="10"/>
    </row>
    <row r="56" ht="12.75">
      <c r="J56" s="10"/>
    </row>
  </sheetData>
  <sheetProtection/>
  <mergeCells count="38">
    <mergeCell ref="A11:A12"/>
    <mergeCell ref="B11:B12"/>
    <mergeCell ref="I11:I12"/>
    <mergeCell ref="D6:F6"/>
    <mergeCell ref="B8:C8"/>
    <mergeCell ref="B9:C9"/>
    <mergeCell ref="B7:C7"/>
    <mergeCell ref="D11:H12"/>
    <mergeCell ref="D13:H13"/>
    <mergeCell ref="D14:H14"/>
    <mergeCell ref="D16:H16"/>
    <mergeCell ref="D17:H17"/>
    <mergeCell ref="E15:H15"/>
    <mergeCell ref="B1:C1"/>
    <mergeCell ref="B3:C3"/>
    <mergeCell ref="B5:C5"/>
    <mergeCell ref="B6:C6"/>
    <mergeCell ref="B4:C4"/>
    <mergeCell ref="D18:H18"/>
    <mergeCell ref="D26:H26"/>
    <mergeCell ref="D25:H25"/>
    <mergeCell ref="D20:H20"/>
    <mergeCell ref="D24:H24"/>
    <mergeCell ref="D19:H19"/>
    <mergeCell ref="D21:H21"/>
    <mergeCell ref="D27:H27"/>
    <mergeCell ref="D28:H28"/>
    <mergeCell ref="D29:H29"/>
    <mergeCell ref="D36:H36"/>
    <mergeCell ref="D22:H22"/>
    <mergeCell ref="D23:H23"/>
    <mergeCell ref="D37:H37"/>
    <mergeCell ref="D30:H30"/>
    <mergeCell ref="D31:H31"/>
    <mergeCell ref="D34:H34"/>
    <mergeCell ref="D35:H35"/>
    <mergeCell ref="D32:H32"/>
    <mergeCell ref="D33:H33"/>
  </mergeCells>
  <printOptions horizontalCentered="1"/>
  <pageMargins left="0.4330708661417323" right="0.4330708661417323" top="0.984251968503937" bottom="0" header="0" footer="0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3"/>
  <sheetViews>
    <sheetView showZeros="0" view="pageBreakPreview" zoomScaleSheetLayoutView="100" zoomScalePageLayoutView="0" workbookViewId="0" topLeftCell="A1">
      <pane ySplit="13" topLeftCell="A90" activePane="bottomLeft" state="frozen"/>
      <selection pane="topLeft" activeCell="A1" sqref="A1"/>
      <selection pane="bottomLeft" activeCell="G16" sqref="G16:H111"/>
    </sheetView>
  </sheetViews>
  <sheetFormatPr defaultColWidth="9.00390625" defaultRowHeight="12.75"/>
  <cols>
    <col min="1" max="1" width="4.00390625" style="0" customWidth="1"/>
    <col min="2" max="2" width="12.625" style="8" customWidth="1"/>
    <col min="3" max="3" width="7.625" style="0" hidden="1" customWidth="1"/>
    <col min="4" max="4" width="63.75390625" style="0" customWidth="1"/>
    <col min="5" max="5" width="7.125" style="0" customWidth="1"/>
    <col min="6" max="6" width="7.875" style="0" customWidth="1"/>
    <col min="7" max="7" width="10.25390625" style="36" customWidth="1"/>
    <col min="8" max="8" width="9.875" style="0" customWidth="1"/>
    <col min="9" max="9" width="10.25390625" style="0" customWidth="1"/>
    <col min="10" max="10" width="11.125" style="0" customWidth="1"/>
  </cols>
  <sheetData>
    <row r="1" spans="2:10" ht="19.5" customHeight="1">
      <c r="B1" s="270" t="s">
        <v>5</v>
      </c>
      <c r="C1" s="290"/>
      <c r="D1" s="112" t="s">
        <v>66</v>
      </c>
      <c r="E1" s="85"/>
      <c r="F1" s="85"/>
      <c r="G1" s="86"/>
      <c r="H1" s="1"/>
      <c r="I1" s="1"/>
      <c r="J1" s="1"/>
    </row>
    <row r="2" spans="2:8" ht="7.5" customHeight="1">
      <c r="B2" s="175"/>
      <c r="C2" s="28"/>
      <c r="E2" s="1"/>
      <c r="F2" s="1"/>
      <c r="H2" s="36"/>
    </row>
    <row r="3" spans="2:6" ht="17.25" customHeight="1" thickBot="1">
      <c r="B3" s="268" t="s">
        <v>4</v>
      </c>
      <c r="C3" s="269"/>
      <c r="D3" s="84" t="s">
        <v>67</v>
      </c>
      <c r="E3" s="1"/>
      <c r="F3" s="1"/>
    </row>
    <row r="4" spans="2:10" ht="12.75">
      <c r="B4" s="268"/>
      <c r="C4" s="273"/>
      <c r="D4" s="9"/>
      <c r="E4" s="1"/>
      <c r="F4" s="1"/>
      <c r="G4" s="78" t="s">
        <v>14</v>
      </c>
      <c r="H4" s="20"/>
      <c r="I4" s="32">
        <f>SUM(I14:I112)</f>
        <v>0</v>
      </c>
      <c r="J4" s="29"/>
    </row>
    <row r="5" spans="2:10" ht="28.5" customHeight="1">
      <c r="B5" s="270" t="s">
        <v>3</v>
      </c>
      <c r="C5" s="271"/>
      <c r="D5" s="77" t="s">
        <v>68</v>
      </c>
      <c r="E5" s="1"/>
      <c r="F5" s="1"/>
      <c r="G5" s="79" t="s">
        <v>15</v>
      </c>
      <c r="H5" s="33"/>
      <c r="I5" s="35">
        <f>SUM(J14:J112)</f>
        <v>0</v>
      </c>
      <c r="J5" s="30"/>
    </row>
    <row r="6" spans="2:10" ht="14.25" customHeight="1" thickBot="1">
      <c r="B6" s="270" t="s">
        <v>6</v>
      </c>
      <c r="C6" s="272"/>
      <c r="D6" s="280" t="s">
        <v>69</v>
      </c>
      <c r="E6" s="281"/>
      <c r="F6" s="281"/>
      <c r="G6" s="80" t="s">
        <v>13</v>
      </c>
      <c r="H6" s="31">
        <v>0.25</v>
      </c>
      <c r="I6" s="65">
        <f>(I4+I5)*H6</f>
        <v>0</v>
      </c>
      <c r="J6" s="22"/>
    </row>
    <row r="7" spans="2:30" ht="20.25" customHeight="1" thickBot="1">
      <c r="B7" s="268"/>
      <c r="C7" s="283"/>
      <c r="D7" s="9"/>
      <c r="E7" s="1"/>
      <c r="F7" s="1"/>
      <c r="G7" s="81" t="s">
        <v>16</v>
      </c>
      <c r="H7" s="24"/>
      <c r="I7" s="25">
        <f>ROUND(SUM(I4:I6),0)</f>
        <v>0</v>
      </c>
      <c r="J7" s="2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0" ht="12.75" customHeight="1">
      <c r="B8" s="268" t="s">
        <v>7</v>
      </c>
      <c r="C8" s="269"/>
      <c r="D8" s="9" t="s">
        <v>104</v>
      </c>
      <c r="E8" s="1"/>
      <c r="F8" s="1"/>
      <c r="G8" s="8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30" ht="12.75" customHeight="1">
      <c r="B9" s="270" t="s">
        <v>8</v>
      </c>
      <c r="C9" s="282"/>
      <c r="D9" s="11" t="s">
        <v>65</v>
      </c>
      <c r="E9" s="1"/>
      <c r="F9" s="1"/>
      <c r="G9" s="8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ht="10.5" customHeight="1" thickBot="1">
      <c r="B10" s="176"/>
      <c r="C10" s="1"/>
      <c r="D10" s="1"/>
      <c r="E10" s="1"/>
      <c r="F10" s="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4"/>
      <c r="B11" s="177"/>
      <c r="C11" s="37"/>
      <c r="D11" s="2"/>
      <c r="E11" s="3"/>
      <c r="F11" s="12"/>
      <c r="G11" s="293" t="s">
        <v>19</v>
      </c>
      <c r="H11" s="292"/>
      <c r="I11" s="291" t="s">
        <v>11</v>
      </c>
      <c r="J11" s="29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1.25" customHeight="1">
      <c r="A12" s="45" t="s">
        <v>21</v>
      </c>
      <c r="B12" s="178" t="s">
        <v>20</v>
      </c>
      <c r="C12" s="38" t="s">
        <v>17</v>
      </c>
      <c r="D12" s="6" t="s">
        <v>2</v>
      </c>
      <c r="E12" s="5" t="s">
        <v>0</v>
      </c>
      <c r="F12" s="13" t="s">
        <v>18</v>
      </c>
      <c r="G12" s="83"/>
      <c r="H12" s="16"/>
      <c r="I12" s="6"/>
      <c r="J12" s="1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 thickBot="1">
      <c r="A13" s="45"/>
      <c r="B13" s="178"/>
      <c r="C13" s="38"/>
      <c r="D13" s="87"/>
      <c r="E13" s="88"/>
      <c r="F13" s="89"/>
      <c r="G13" s="185" t="s">
        <v>9</v>
      </c>
      <c r="H13" s="93" t="s">
        <v>10</v>
      </c>
      <c r="I13" s="186" t="s">
        <v>12</v>
      </c>
      <c r="J13" s="93" t="s">
        <v>10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10" customFormat="1" ht="12.75" customHeight="1">
      <c r="A14" s="232"/>
      <c r="B14" s="97"/>
      <c r="C14" s="195"/>
      <c r="D14" s="198"/>
      <c r="E14" s="100"/>
      <c r="F14" s="204"/>
      <c r="G14" s="215">
        <v>0</v>
      </c>
      <c r="H14" s="107"/>
      <c r="I14" s="227">
        <f aca="true" t="shared" si="0" ref="I14:I45">F14*G14</f>
        <v>0</v>
      </c>
      <c r="J14" s="107">
        <f aca="true" t="shared" si="1" ref="J14:J45">F14*H14</f>
        <v>0</v>
      </c>
      <c r="K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10" customFormat="1" ht="15.75" customHeight="1">
      <c r="A15" s="233"/>
      <c r="B15" s="192"/>
      <c r="C15" s="188"/>
      <c r="D15" s="199" t="s">
        <v>105</v>
      </c>
      <c r="E15" s="209"/>
      <c r="F15" s="205"/>
      <c r="G15" s="216"/>
      <c r="H15" s="222"/>
      <c r="I15" s="228">
        <f t="shared" si="0"/>
        <v>0</v>
      </c>
      <c r="J15" s="231">
        <f t="shared" si="1"/>
        <v>0</v>
      </c>
      <c r="M15" s="39"/>
      <c r="N15" s="17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10" customFormat="1" ht="12.75" customHeight="1">
      <c r="A16" s="117"/>
      <c r="B16" s="197"/>
      <c r="C16" s="196"/>
      <c r="D16" s="200"/>
      <c r="E16" s="210"/>
      <c r="F16" s="205"/>
      <c r="G16" s="217"/>
      <c r="H16" s="223"/>
      <c r="I16" s="229">
        <f t="shared" si="0"/>
        <v>0</v>
      </c>
      <c r="J16" s="225">
        <f t="shared" si="1"/>
        <v>0</v>
      </c>
      <c r="M16" s="39"/>
      <c r="N16" s="18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113" customFormat="1" ht="12.75" customHeight="1">
      <c r="A17" s="118"/>
      <c r="B17" s="191" t="s">
        <v>106</v>
      </c>
      <c r="C17" s="187"/>
      <c r="D17" s="201" t="s">
        <v>107</v>
      </c>
      <c r="E17" s="211" t="s">
        <v>1</v>
      </c>
      <c r="F17" s="206">
        <v>1</v>
      </c>
      <c r="G17" s="218"/>
      <c r="H17" s="224"/>
      <c r="I17" s="230">
        <f t="shared" si="0"/>
        <v>0</v>
      </c>
      <c r="J17" s="224">
        <f t="shared" si="1"/>
        <v>0</v>
      </c>
      <c r="M17" s="181"/>
      <c r="N17" s="181"/>
      <c r="O17" s="116"/>
      <c r="P17" s="116"/>
      <c r="Q17" s="115"/>
      <c r="R17" s="115"/>
      <c r="S17" s="115"/>
      <c r="T17" s="115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s="113" customFormat="1" ht="12.75" customHeight="1">
      <c r="A18" s="118"/>
      <c r="B18" s="191" t="s">
        <v>118</v>
      </c>
      <c r="C18" s="187"/>
      <c r="D18" s="201" t="s">
        <v>119</v>
      </c>
      <c r="E18" s="211" t="s">
        <v>1</v>
      </c>
      <c r="F18" s="206">
        <v>1</v>
      </c>
      <c r="G18" s="218"/>
      <c r="H18" s="224"/>
      <c r="I18" s="230">
        <f t="shared" si="0"/>
        <v>0</v>
      </c>
      <c r="J18" s="224">
        <f t="shared" si="1"/>
        <v>0</v>
      </c>
      <c r="M18" s="181"/>
      <c r="N18" s="181"/>
      <c r="O18" s="116"/>
      <c r="P18" s="116"/>
      <c r="Q18" s="115"/>
      <c r="R18" s="115"/>
      <c r="S18" s="115"/>
      <c r="T18" s="115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</row>
    <row r="19" spans="1:30" s="113" customFormat="1" ht="12.75" customHeight="1">
      <c r="A19" s="118"/>
      <c r="B19" s="191"/>
      <c r="C19" s="187"/>
      <c r="D19" s="201" t="s">
        <v>120</v>
      </c>
      <c r="E19" s="211" t="s">
        <v>1</v>
      </c>
      <c r="F19" s="206">
        <v>1</v>
      </c>
      <c r="G19" s="218"/>
      <c r="H19" s="224"/>
      <c r="I19" s="230">
        <f t="shared" si="0"/>
        <v>0</v>
      </c>
      <c r="J19" s="224">
        <f t="shared" si="1"/>
        <v>0</v>
      </c>
      <c r="K19" s="119"/>
      <c r="M19" s="181"/>
      <c r="N19" s="181"/>
      <c r="O19" s="116"/>
      <c r="P19" s="115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s="113" customFormat="1" ht="12.75" customHeight="1">
      <c r="A20" s="118"/>
      <c r="B20" s="190"/>
      <c r="C20" s="187"/>
      <c r="D20" s="201" t="s">
        <v>124</v>
      </c>
      <c r="E20" s="211" t="s">
        <v>1</v>
      </c>
      <c r="F20" s="206">
        <v>1</v>
      </c>
      <c r="G20" s="218"/>
      <c r="H20" s="224"/>
      <c r="I20" s="230">
        <f t="shared" si="0"/>
        <v>0</v>
      </c>
      <c r="J20" s="224">
        <f t="shared" si="1"/>
        <v>0</v>
      </c>
      <c r="K20" s="119"/>
      <c r="M20" s="181"/>
      <c r="N20" s="181"/>
      <c r="O20" s="116"/>
      <c r="P20" s="115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s="113" customFormat="1" ht="12.75" customHeight="1">
      <c r="A21" s="118"/>
      <c r="B21" s="191" t="s">
        <v>121</v>
      </c>
      <c r="C21" s="187"/>
      <c r="D21" s="201" t="s">
        <v>122</v>
      </c>
      <c r="E21" s="211" t="s">
        <v>1</v>
      </c>
      <c r="F21" s="206">
        <v>1</v>
      </c>
      <c r="G21" s="218"/>
      <c r="H21" s="224"/>
      <c r="I21" s="230">
        <f t="shared" si="0"/>
        <v>0</v>
      </c>
      <c r="J21" s="224">
        <f t="shared" si="1"/>
        <v>0</v>
      </c>
      <c r="K21" s="119"/>
      <c r="M21" s="181"/>
      <c r="N21" s="181"/>
      <c r="O21" s="116"/>
      <c r="P21" s="115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s="113" customFormat="1" ht="12.75" customHeight="1">
      <c r="A22" s="118"/>
      <c r="B22" s="190"/>
      <c r="C22" s="187"/>
      <c r="D22" s="201" t="s">
        <v>123</v>
      </c>
      <c r="E22" s="211" t="s">
        <v>1</v>
      </c>
      <c r="F22" s="206">
        <v>1</v>
      </c>
      <c r="G22" s="218"/>
      <c r="H22" s="224"/>
      <c r="I22" s="230">
        <f t="shared" si="0"/>
        <v>0</v>
      </c>
      <c r="J22" s="224">
        <f t="shared" si="1"/>
        <v>0</v>
      </c>
      <c r="K22" s="119"/>
      <c r="M22" s="181"/>
      <c r="N22" s="181"/>
      <c r="O22" s="116"/>
      <c r="P22" s="115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s="113" customFormat="1" ht="12.75" customHeight="1">
      <c r="A23" s="118"/>
      <c r="B23" s="191" t="s">
        <v>125</v>
      </c>
      <c r="C23" s="187"/>
      <c r="D23" s="201" t="s">
        <v>126</v>
      </c>
      <c r="E23" s="211" t="s">
        <v>1</v>
      </c>
      <c r="F23" s="206">
        <v>2</v>
      </c>
      <c r="G23" s="218"/>
      <c r="H23" s="224"/>
      <c r="I23" s="230">
        <f t="shared" si="0"/>
        <v>0</v>
      </c>
      <c r="J23" s="224">
        <f t="shared" si="1"/>
        <v>0</v>
      </c>
      <c r="K23" s="119"/>
      <c r="M23" s="181"/>
      <c r="N23" s="181"/>
      <c r="O23" s="116"/>
      <c r="P23" s="115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s="113" customFormat="1" ht="12.75" customHeight="1">
      <c r="A24" s="118"/>
      <c r="B24" s="191" t="s">
        <v>127</v>
      </c>
      <c r="C24" s="187"/>
      <c r="D24" s="201" t="s">
        <v>128</v>
      </c>
      <c r="E24" s="211" t="s">
        <v>1</v>
      </c>
      <c r="F24" s="206">
        <v>1</v>
      </c>
      <c r="G24" s="218"/>
      <c r="H24" s="224"/>
      <c r="I24" s="230">
        <f t="shared" si="0"/>
        <v>0</v>
      </c>
      <c r="J24" s="224">
        <f t="shared" si="1"/>
        <v>0</v>
      </c>
      <c r="K24" s="119"/>
      <c r="M24" s="181"/>
      <c r="N24" s="181"/>
      <c r="O24" s="116"/>
      <c r="P24" s="115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s="113" customFormat="1" ht="12.75" customHeight="1">
      <c r="A25" s="118"/>
      <c r="B25" s="191" t="s">
        <v>129</v>
      </c>
      <c r="C25" s="187"/>
      <c r="D25" s="201" t="s">
        <v>130</v>
      </c>
      <c r="E25" s="211" t="s">
        <v>1</v>
      </c>
      <c r="F25" s="206">
        <v>3</v>
      </c>
      <c r="G25" s="218"/>
      <c r="H25" s="224"/>
      <c r="I25" s="230">
        <f t="shared" si="0"/>
        <v>0</v>
      </c>
      <c r="J25" s="224">
        <f t="shared" si="1"/>
        <v>0</v>
      </c>
      <c r="K25" s="119"/>
      <c r="M25" s="181"/>
      <c r="N25" s="181"/>
      <c r="O25" s="116"/>
      <c r="P25" s="115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</row>
    <row r="26" spans="1:30" s="113" customFormat="1" ht="12.75" customHeight="1">
      <c r="A26" s="118"/>
      <c r="B26" s="191" t="s">
        <v>131</v>
      </c>
      <c r="C26" s="114"/>
      <c r="D26" s="201" t="s">
        <v>132</v>
      </c>
      <c r="E26" s="211" t="s">
        <v>1</v>
      </c>
      <c r="F26" s="207">
        <v>1</v>
      </c>
      <c r="G26" s="131"/>
      <c r="H26" s="224"/>
      <c r="I26" s="230">
        <f t="shared" si="0"/>
        <v>0</v>
      </c>
      <c r="J26" s="224">
        <f t="shared" si="1"/>
        <v>0</v>
      </c>
      <c r="K26" s="119"/>
      <c r="M26" s="181"/>
      <c r="N26" s="181"/>
      <c r="O26" s="116"/>
      <c r="P26" s="115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</row>
    <row r="27" spans="1:30" s="113" customFormat="1" ht="12.75" customHeight="1">
      <c r="A27" s="118"/>
      <c r="B27" s="191" t="s">
        <v>133</v>
      </c>
      <c r="C27" s="114"/>
      <c r="D27" s="201" t="s">
        <v>135</v>
      </c>
      <c r="E27" s="211" t="s">
        <v>1</v>
      </c>
      <c r="F27" s="207">
        <v>1</v>
      </c>
      <c r="G27" s="219"/>
      <c r="H27" s="224"/>
      <c r="I27" s="230">
        <f t="shared" si="0"/>
        <v>0</v>
      </c>
      <c r="J27" s="224">
        <f t="shared" si="1"/>
        <v>0</v>
      </c>
      <c r="K27" s="119"/>
      <c r="M27" s="181"/>
      <c r="N27" s="181"/>
      <c r="O27" s="116"/>
      <c r="P27" s="115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</row>
    <row r="28" spans="1:30" s="113" customFormat="1" ht="12.75" customHeight="1">
      <c r="A28" s="118"/>
      <c r="B28" s="191" t="s">
        <v>134</v>
      </c>
      <c r="C28" s="187"/>
      <c r="D28" s="201" t="s">
        <v>136</v>
      </c>
      <c r="E28" s="211" t="s">
        <v>1</v>
      </c>
      <c r="F28" s="207">
        <v>1</v>
      </c>
      <c r="G28" s="218"/>
      <c r="H28" s="224"/>
      <c r="I28" s="230">
        <f t="shared" si="0"/>
        <v>0</v>
      </c>
      <c r="J28" s="224">
        <f t="shared" si="1"/>
        <v>0</v>
      </c>
      <c r="K28" s="119"/>
      <c r="M28" s="181"/>
      <c r="N28" s="181"/>
      <c r="O28" s="116"/>
      <c r="P28" s="115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</row>
    <row r="29" spans="1:30" s="113" customFormat="1" ht="12.75" customHeight="1">
      <c r="A29" s="118"/>
      <c r="B29" s="191" t="s">
        <v>137</v>
      </c>
      <c r="C29" s="187"/>
      <c r="D29" s="201" t="s">
        <v>138</v>
      </c>
      <c r="E29" s="211" t="s">
        <v>1</v>
      </c>
      <c r="F29" s="207">
        <v>1</v>
      </c>
      <c r="G29" s="218"/>
      <c r="H29" s="224"/>
      <c r="I29" s="230">
        <f t="shared" si="0"/>
        <v>0</v>
      </c>
      <c r="J29" s="224">
        <f t="shared" si="1"/>
        <v>0</v>
      </c>
      <c r="M29" s="181"/>
      <c r="N29" s="181"/>
      <c r="O29" s="116"/>
      <c r="P29" s="115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</row>
    <row r="30" spans="1:30" s="113" customFormat="1" ht="12.75" customHeight="1">
      <c r="A30" s="118"/>
      <c r="B30" s="191" t="s">
        <v>139</v>
      </c>
      <c r="C30" s="187"/>
      <c r="D30" s="201" t="s">
        <v>140</v>
      </c>
      <c r="E30" s="211" t="s">
        <v>1</v>
      </c>
      <c r="F30" s="207">
        <v>1</v>
      </c>
      <c r="G30" s="218"/>
      <c r="H30" s="224"/>
      <c r="I30" s="230">
        <f t="shared" si="0"/>
        <v>0</v>
      </c>
      <c r="J30" s="224">
        <f t="shared" si="1"/>
        <v>0</v>
      </c>
      <c r="M30" s="181"/>
      <c r="N30" s="181"/>
      <c r="O30" s="116"/>
      <c r="P30" s="115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</row>
    <row r="31" spans="1:30" s="10" customFormat="1" ht="12.75" customHeight="1">
      <c r="A31" s="182"/>
      <c r="B31" s="193" t="s">
        <v>142</v>
      </c>
      <c r="C31" s="189"/>
      <c r="D31" s="201" t="s">
        <v>141</v>
      </c>
      <c r="E31" s="211" t="s">
        <v>1</v>
      </c>
      <c r="F31" s="207">
        <v>1</v>
      </c>
      <c r="G31" s="220"/>
      <c r="H31" s="225"/>
      <c r="I31" s="230">
        <f t="shared" si="0"/>
        <v>0</v>
      </c>
      <c r="J31" s="224">
        <f t="shared" si="1"/>
        <v>0</v>
      </c>
      <c r="K31" s="120"/>
      <c r="L31" s="39"/>
      <c r="M31" s="39"/>
      <c r="N31" s="39"/>
      <c r="O31" s="121"/>
      <c r="P31" s="122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10" customFormat="1" ht="12.75" customHeight="1">
      <c r="A32" s="182"/>
      <c r="B32" s="194"/>
      <c r="C32" s="189"/>
      <c r="D32" s="202" t="s">
        <v>143</v>
      </c>
      <c r="E32" s="212" t="s">
        <v>1</v>
      </c>
      <c r="F32" s="208">
        <v>3</v>
      </c>
      <c r="G32" s="220"/>
      <c r="H32" s="225"/>
      <c r="I32" s="230">
        <f t="shared" si="0"/>
        <v>0</v>
      </c>
      <c r="J32" s="224">
        <f t="shared" si="1"/>
        <v>0</v>
      </c>
      <c r="K32" s="120"/>
      <c r="L32" s="39"/>
      <c r="M32" s="39"/>
      <c r="N32" s="39"/>
      <c r="O32" s="121"/>
      <c r="P32" s="122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10" customFormat="1" ht="12.75" customHeight="1">
      <c r="A33" s="182"/>
      <c r="B33" s="194" t="s">
        <v>145</v>
      </c>
      <c r="C33" s="189"/>
      <c r="D33" s="202" t="s">
        <v>146</v>
      </c>
      <c r="E33" s="212" t="s">
        <v>1</v>
      </c>
      <c r="F33" s="208">
        <v>1</v>
      </c>
      <c r="G33" s="220"/>
      <c r="H33" s="225"/>
      <c r="I33" s="230">
        <f t="shared" si="0"/>
        <v>0</v>
      </c>
      <c r="J33" s="224">
        <f t="shared" si="1"/>
        <v>0</v>
      </c>
      <c r="K33" s="120"/>
      <c r="L33" s="39"/>
      <c r="M33" s="39"/>
      <c r="N33" s="39"/>
      <c r="O33" s="121"/>
      <c r="P33" s="122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10" customFormat="1" ht="12.75" customHeight="1">
      <c r="A34" s="182"/>
      <c r="B34" s="193" t="s">
        <v>144</v>
      </c>
      <c r="C34" s="189"/>
      <c r="D34" s="202" t="s">
        <v>147</v>
      </c>
      <c r="E34" s="212" t="s">
        <v>1</v>
      </c>
      <c r="F34" s="208">
        <v>1</v>
      </c>
      <c r="G34" s="220"/>
      <c r="H34" s="225"/>
      <c r="I34" s="230">
        <f t="shared" si="0"/>
        <v>0</v>
      </c>
      <c r="J34" s="224">
        <f t="shared" si="1"/>
        <v>0</v>
      </c>
      <c r="K34" s="120"/>
      <c r="L34" s="39"/>
      <c r="M34" s="39"/>
      <c r="N34" s="39"/>
      <c r="O34" s="121"/>
      <c r="P34" s="12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113" customFormat="1" ht="12.75" customHeight="1">
      <c r="A35" s="118"/>
      <c r="B35" s="191" t="s">
        <v>148</v>
      </c>
      <c r="C35" s="187"/>
      <c r="D35" s="201" t="s">
        <v>149</v>
      </c>
      <c r="E35" s="211" t="s">
        <v>1</v>
      </c>
      <c r="F35" s="206">
        <v>1</v>
      </c>
      <c r="G35" s="218"/>
      <c r="H35" s="224"/>
      <c r="I35" s="230">
        <f t="shared" si="0"/>
        <v>0</v>
      </c>
      <c r="J35" s="224">
        <f t="shared" si="1"/>
        <v>0</v>
      </c>
      <c r="M35" s="181"/>
      <c r="N35" s="181"/>
      <c r="O35" s="116"/>
      <c r="P35" s="115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</row>
    <row r="36" spans="1:30" s="113" customFormat="1" ht="12.75" customHeight="1">
      <c r="A36" s="118"/>
      <c r="B36" s="191" t="s">
        <v>150</v>
      </c>
      <c r="C36" s="187"/>
      <c r="D36" s="201" t="s">
        <v>151</v>
      </c>
      <c r="E36" s="211" t="s">
        <v>1</v>
      </c>
      <c r="F36" s="207">
        <v>1</v>
      </c>
      <c r="G36" s="221"/>
      <c r="H36" s="224"/>
      <c r="I36" s="230">
        <f t="shared" si="0"/>
        <v>0</v>
      </c>
      <c r="J36" s="224">
        <f t="shared" si="1"/>
        <v>0</v>
      </c>
      <c r="K36" s="119"/>
      <c r="M36" s="181"/>
      <c r="N36" s="181"/>
      <c r="O36" s="181"/>
      <c r="P36" s="115"/>
      <c r="Q36" s="115"/>
      <c r="R36" s="115"/>
      <c r="S36" s="115"/>
      <c r="T36" s="115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</row>
    <row r="37" spans="1:30" s="113" customFormat="1" ht="12.75" customHeight="1">
      <c r="A37" s="118"/>
      <c r="B37" s="191" t="s">
        <v>152</v>
      </c>
      <c r="C37" s="187"/>
      <c r="D37" s="201" t="s">
        <v>153</v>
      </c>
      <c r="E37" s="211" t="s">
        <v>1</v>
      </c>
      <c r="F37" s="207">
        <v>1</v>
      </c>
      <c r="G37" s="221"/>
      <c r="H37" s="224"/>
      <c r="I37" s="230">
        <f t="shared" si="0"/>
        <v>0</v>
      </c>
      <c r="J37" s="224">
        <f t="shared" si="1"/>
        <v>0</v>
      </c>
      <c r="K37" s="119"/>
      <c r="M37" s="181"/>
      <c r="N37" s="181"/>
      <c r="O37" s="181"/>
      <c r="P37" s="115"/>
      <c r="Q37" s="115"/>
      <c r="R37" s="115"/>
      <c r="S37" s="115"/>
      <c r="T37" s="115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</row>
    <row r="38" spans="1:30" s="113" customFormat="1" ht="12.75" customHeight="1">
      <c r="A38" s="118"/>
      <c r="B38" s="191" t="s">
        <v>154</v>
      </c>
      <c r="C38" s="187"/>
      <c r="D38" s="201" t="s">
        <v>155</v>
      </c>
      <c r="E38" s="211" t="s">
        <v>1</v>
      </c>
      <c r="F38" s="207">
        <v>1</v>
      </c>
      <c r="G38" s="218"/>
      <c r="H38" s="226"/>
      <c r="I38" s="230">
        <f t="shared" si="0"/>
        <v>0</v>
      </c>
      <c r="J38" s="224">
        <f t="shared" si="1"/>
        <v>0</v>
      </c>
      <c r="K38" s="119"/>
      <c r="M38" s="181"/>
      <c r="N38" s="181"/>
      <c r="O38" s="116"/>
      <c r="P38" s="115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</row>
    <row r="39" spans="1:30" s="113" customFormat="1" ht="12.75" customHeight="1">
      <c r="A39" s="118"/>
      <c r="B39" s="191" t="s">
        <v>156</v>
      </c>
      <c r="C39" s="187"/>
      <c r="D39" s="201" t="s">
        <v>157</v>
      </c>
      <c r="E39" s="211" t="s">
        <v>1</v>
      </c>
      <c r="F39" s="207">
        <v>5</v>
      </c>
      <c r="G39" s="218"/>
      <c r="H39" s="224"/>
      <c r="I39" s="230">
        <f t="shared" si="0"/>
        <v>0</v>
      </c>
      <c r="J39" s="224">
        <f t="shared" si="1"/>
        <v>0</v>
      </c>
      <c r="K39" s="119"/>
      <c r="M39" s="181"/>
      <c r="N39" s="181"/>
      <c r="O39" s="181"/>
      <c r="P39" s="115"/>
      <c r="Q39" s="115"/>
      <c r="R39" s="115"/>
      <c r="S39" s="115"/>
      <c r="T39" s="115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</row>
    <row r="40" spans="1:30" s="113" customFormat="1" ht="12.75" customHeight="1">
      <c r="A40" s="118"/>
      <c r="B40" s="191" t="s">
        <v>158</v>
      </c>
      <c r="C40" s="187"/>
      <c r="D40" s="201" t="s">
        <v>159</v>
      </c>
      <c r="E40" s="211" t="s">
        <v>1</v>
      </c>
      <c r="F40" s="206">
        <v>4</v>
      </c>
      <c r="G40" s="218"/>
      <c r="H40" s="224"/>
      <c r="I40" s="230">
        <f t="shared" si="0"/>
        <v>0</v>
      </c>
      <c r="J40" s="224">
        <f t="shared" si="1"/>
        <v>0</v>
      </c>
      <c r="M40" s="181"/>
      <c r="N40" s="181"/>
      <c r="O40" s="116"/>
      <c r="P40" s="116"/>
      <c r="Q40" s="115"/>
      <c r="R40" s="115"/>
      <c r="S40" s="115"/>
      <c r="T40" s="115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</row>
    <row r="41" spans="1:30" s="113" customFormat="1" ht="12.75" customHeight="1">
      <c r="A41" s="118"/>
      <c r="B41" s="191" t="s">
        <v>160</v>
      </c>
      <c r="C41" s="187"/>
      <c r="D41" s="201" t="s">
        <v>161</v>
      </c>
      <c r="E41" s="211" t="s">
        <v>1</v>
      </c>
      <c r="F41" s="206">
        <v>2</v>
      </c>
      <c r="G41" s="218"/>
      <c r="H41" s="224"/>
      <c r="I41" s="230">
        <f t="shared" si="0"/>
        <v>0</v>
      </c>
      <c r="J41" s="224">
        <f t="shared" si="1"/>
        <v>0</v>
      </c>
      <c r="K41" s="119"/>
      <c r="M41" s="181"/>
      <c r="N41" s="181"/>
      <c r="O41" s="116"/>
      <c r="P41" s="115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</row>
    <row r="42" spans="1:30" s="113" customFormat="1" ht="12.75" customHeight="1">
      <c r="A42" s="118"/>
      <c r="B42" s="191" t="s">
        <v>162</v>
      </c>
      <c r="C42" s="187"/>
      <c r="D42" s="202" t="s">
        <v>163</v>
      </c>
      <c r="E42" s="211" t="s">
        <v>1</v>
      </c>
      <c r="F42" s="206">
        <v>1</v>
      </c>
      <c r="G42" s="218"/>
      <c r="H42" s="224"/>
      <c r="I42" s="230">
        <f t="shared" si="0"/>
        <v>0</v>
      </c>
      <c r="J42" s="224">
        <f t="shared" si="1"/>
        <v>0</v>
      </c>
      <c r="K42" s="119"/>
      <c r="M42" s="181"/>
      <c r="N42" s="181"/>
      <c r="O42" s="116"/>
      <c r="P42" s="115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</row>
    <row r="43" spans="1:30" s="113" customFormat="1" ht="12.75" customHeight="1">
      <c r="A43" s="118"/>
      <c r="B43" s="191" t="s">
        <v>164</v>
      </c>
      <c r="C43" s="187"/>
      <c r="D43" s="201" t="s">
        <v>165</v>
      </c>
      <c r="E43" s="211" t="s">
        <v>1</v>
      </c>
      <c r="F43" s="206">
        <v>1</v>
      </c>
      <c r="G43" s="218"/>
      <c r="H43" s="224"/>
      <c r="I43" s="230">
        <f t="shared" si="0"/>
        <v>0</v>
      </c>
      <c r="J43" s="224">
        <f t="shared" si="1"/>
        <v>0</v>
      </c>
      <c r="K43" s="119"/>
      <c r="M43" s="181"/>
      <c r="N43" s="181"/>
      <c r="O43" s="116"/>
      <c r="P43" s="115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</row>
    <row r="44" spans="1:30" s="113" customFormat="1" ht="12.75" customHeight="1">
      <c r="A44" s="118"/>
      <c r="B44" s="190"/>
      <c r="C44" s="187"/>
      <c r="D44" s="201" t="s">
        <v>166</v>
      </c>
      <c r="E44" s="211" t="s">
        <v>1</v>
      </c>
      <c r="F44" s="206">
        <v>1</v>
      </c>
      <c r="G44" s="218"/>
      <c r="H44" s="224"/>
      <c r="I44" s="230">
        <f t="shared" si="0"/>
        <v>0</v>
      </c>
      <c r="J44" s="224">
        <f t="shared" si="1"/>
        <v>0</v>
      </c>
      <c r="K44" s="119"/>
      <c r="M44" s="181"/>
      <c r="N44" s="181"/>
      <c r="O44" s="116"/>
      <c r="P44" s="115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</row>
    <row r="45" spans="1:30" s="113" customFormat="1" ht="12.75" customHeight="1">
      <c r="A45" s="118"/>
      <c r="B45" s="191" t="s">
        <v>167</v>
      </c>
      <c r="C45" s="187"/>
      <c r="D45" s="201" t="s">
        <v>168</v>
      </c>
      <c r="E45" s="211" t="s">
        <v>1</v>
      </c>
      <c r="F45" s="206">
        <v>4</v>
      </c>
      <c r="G45" s="218"/>
      <c r="H45" s="224"/>
      <c r="I45" s="230">
        <f t="shared" si="0"/>
        <v>0</v>
      </c>
      <c r="J45" s="224">
        <f t="shared" si="1"/>
        <v>0</v>
      </c>
      <c r="K45" s="119"/>
      <c r="M45" s="181"/>
      <c r="N45" s="181"/>
      <c r="O45" s="116"/>
      <c r="P45" s="115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</row>
    <row r="46" spans="1:30" s="113" customFormat="1" ht="12.75" customHeight="1">
      <c r="A46" s="118"/>
      <c r="B46" s="191" t="s">
        <v>167</v>
      </c>
      <c r="C46" s="187"/>
      <c r="D46" s="201" t="s">
        <v>169</v>
      </c>
      <c r="E46" s="211" t="s">
        <v>1</v>
      </c>
      <c r="F46" s="206">
        <v>29</v>
      </c>
      <c r="G46" s="218"/>
      <c r="H46" s="224"/>
      <c r="I46" s="230">
        <f aca="true" t="shared" si="2" ref="I46:I66">F46*G46</f>
        <v>0</v>
      </c>
      <c r="J46" s="224">
        <f aca="true" t="shared" si="3" ref="J46:J66">F46*H46</f>
        <v>0</v>
      </c>
      <c r="K46" s="119"/>
      <c r="M46" s="181"/>
      <c r="N46" s="181"/>
      <c r="O46" s="116"/>
      <c r="P46" s="115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</row>
    <row r="47" spans="1:30" s="113" customFormat="1" ht="12.75" customHeight="1">
      <c r="A47" s="118"/>
      <c r="B47" s="191" t="s">
        <v>167</v>
      </c>
      <c r="C47" s="187"/>
      <c r="D47" s="201" t="s">
        <v>170</v>
      </c>
      <c r="E47" s="211" t="s">
        <v>1</v>
      </c>
      <c r="F47" s="206">
        <v>4</v>
      </c>
      <c r="G47" s="218"/>
      <c r="H47" s="224"/>
      <c r="I47" s="230">
        <f t="shared" si="2"/>
        <v>0</v>
      </c>
      <c r="J47" s="224">
        <f t="shared" si="3"/>
        <v>0</v>
      </c>
      <c r="K47" s="119"/>
      <c r="M47" s="181"/>
      <c r="N47" s="181"/>
      <c r="O47" s="116"/>
      <c r="P47" s="115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</row>
    <row r="48" spans="1:30" s="113" customFormat="1" ht="12.75" customHeight="1">
      <c r="A48" s="118"/>
      <c r="B48" s="191" t="s">
        <v>171</v>
      </c>
      <c r="C48" s="114"/>
      <c r="D48" s="201" t="s">
        <v>172</v>
      </c>
      <c r="E48" s="211" t="s">
        <v>1</v>
      </c>
      <c r="F48" s="207">
        <v>7</v>
      </c>
      <c r="G48" s="131"/>
      <c r="H48" s="224"/>
      <c r="I48" s="230">
        <f t="shared" si="2"/>
        <v>0</v>
      </c>
      <c r="J48" s="224">
        <f t="shared" si="3"/>
        <v>0</v>
      </c>
      <c r="K48" s="119"/>
      <c r="M48" s="181"/>
      <c r="N48" s="181"/>
      <c r="O48" s="116"/>
      <c r="P48" s="115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</row>
    <row r="49" spans="1:30" s="113" customFormat="1" ht="12.75" customHeight="1">
      <c r="A49" s="118"/>
      <c r="B49" s="191" t="s">
        <v>173</v>
      </c>
      <c r="C49" s="114"/>
      <c r="D49" s="201" t="s">
        <v>174</v>
      </c>
      <c r="E49" s="211" t="s">
        <v>1</v>
      </c>
      <c r="F49" s="207">
        <v>1</v>
      </c>
      <c r="G49" s="219"/>
      <c r="H49" s="224"/>
      <c r="I49" s="230">
        <f t="shared" si="2"/>
        <v>0</v>
      </c>
      <c r="J49" s="224">
        <f t="shared" si="3"/>
        <v>0</v>
      </c>
      <c r="K49" s="119"/>
      <c r="M49" s="181"/>
      <c r="N49" s="181"/>
      <c r="O49" s="116"/>
      <c r="P49" s="115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</row>
    <row r="50" spans="1:30" s="113" customFormat="1" ht="12.75" customHeight="1">
      <c r="A50" s="118"/>
      <c r="B50" s="191" t="s">
        <v>175</v>
      </c>
      <c r="C50" s="187"/>
      <c r="D50" s="201" t="s">
        <v>176</v>
      </c>
      <c r="E50" s="211" t="s">
        <v>1</v>
      </c>
      <c r="F50" s="207">
        <v>1</v>
      </c>
      <c r="G50" s="218"/>
      <c r="H50" s="224"/>
      <c r="I50" s="230">
        <f t="shared" si="2"/>
        <v>0</v>
      </c>
      <c r="J50" s="224">
        <f t="shared" si="3"/>
        <v>0</v>
      </c>
      <c r="K50" s="119"/>
      <c r="M50" s="181"/>
      <c r="N50" s="181"/>
      <c r="O50" s="116"/>
      <c r="P50" s="115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</row>
    <row r="51" spans="1:30" s="113" customFormat="1" ht="12.75" customHeight="1">
      <c r="A51" s="118"/>
      <c r="B51" s="191" t="s">
        <v>177</v>
      </c>
      <c r="C51" s="187"/>
      <c r="D51" s="201" t="s">
        <v>178</v>
      </c>
      <c r="E51" s="211" t="s">
        <v>1</v>
      </c>
      <c r="F51" s="206">
        <v>3</v>
      </c>
      <c r="G51" s="218"/>
      <c r="H51" s="224"/>
      <c r="I51" s="230">
        <f t="shared" si="2"/>
        <v>0</v>
      </c>
      <c r="J51" s="224">
        <f t="shared" si="3"/>
        <v>0</v>
      </c>
      <c r="K51" s="119"/>
      <c r="M51" s="181"/>
      <c r="N51" s="181"/>
      <c r="O51" s="116"/>
      <c r="P51" s="115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</row>
    <row r="52" spans="1:30" s="113" customFormat="1" ht="12.75" customHeight="1">
      <c r="A52" s="118"/>
      <c r="B52" s="191" t="s">
        <v>194</v>
      </c>
      <c r="C52" s="187"/>
      <c r="D52" s="201" t="s">
        <v>184</v>
      </c>
      <c r="E52" s="211" t="s">
        <v>1</v>
      </c>
      <c r="F52" s="206">
        <v>1</v>
      </c>
      <c r="G52" s="218"/>
      <c r="H52" s="224"/>
      <c r="I52" s="230">
        <f t="shared" si="2"/>
        <v>0</v>
      </c>
      <c r="J52" s="224">
        <f t="shared" si="3"/>
        <v>0</v>
      </c>
      <c r="K52" s="119"/>
      <c r="M52" s="181"/>
      <c r="N52" s="181"/>
      <c r="O52" s="116"/>
      <c r="P52" s="115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</row>
    <row r="53" spans="1:30" s="113" customFormat="1" ht="12.75" customHeight="1">
      <c r="A53" s="118"/>
      <c r="B53" s="190"/>
      <c r="C53" s="187"/>
      <c r="D53" s="201" t="s">
        <v>185</v>
      </c>
      <c r="E53" s="211" t="s">
        <v>1</v>
      </c>
      <c r="F53" s="206">
        <v>1</v>
      </c>
      <c r="G53" s="218"/>
      <c r="H53" s="224"/>
      <c r="I53" s="230">
        <f t="shared" si="2"/>
        <v>0</v>
      </c>
      <c r="J53" s="224">
        <f t="shared" si="3"/>
        <v>0</v>
      </c>
      <c r="K53" s="119"/>
      <c r="M53" s="181"/>
      <c r="N53" s="181"/>
      <c r="O53" s="116"/>
      <c r="P53" s="115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</row>
    <row r="54" spans="1:30" s="113" customFormat="1" ht="12.75" customHeight="1">
      <c r="A54" s="118"/>
      <c r="B54" s="190"/>
      <c r="C54" s="187"/>
      <c r="D54" s="201"/>
      <c r="E54" s="211"/>
      <c r="F54" s="206"/>
      <c r="G54" s="218"/>
      <c r="H54" s="224"/>
      <c r="I54" s="230">
        <f t="shared" si="2"/>
        <v>0</v>
      </c>
      <c r="J54" s="224">
        <f t="shared" si="3"/>
        <v>0</v>
      </c>
      <c r="K54" s="119"/>
      <c r="M54" s="181"/>
      <c r="N54" s="181"/>
      <c r="O54" s="116"/>
      <c r="P54" s="115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</row>
    <row r="55" spans="1:30" s="10" customFormat="1" ht="15.75" customHeight="1">
      <c r="A55" s="233"/>
      <c r="B55" s="192"/>
      <c r="C55" s="188"/>
      <c r="D55" s="199" t="s">
        <v>105</v>
      </c>
      <c r="E55" s="209"/>
      <c r="F55" s="205"/>
      <c r="G55" s="216"/>
      <c r="H55" s="222"/>
      <c r="I55" s="228">
        <f t="shared" si="2"/>
        <v>0</v>
      </c>
      <c r="J55" s="231">
        <f t="shared" si="3"/>
        <v>0</v>
      </c>
      <c r="M55" s="39"/>
      <c r="N55" s="17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113" customFormat="1" ht="12.75" customHeight="1">
      <c r="A56" s="118"/>
      <c r="B56" s="190"/>
      <c r="C56" s="114"/>
      <c r="D56" s="201"/>
      <c r="E56" s="211"/>
      <c r="F56" s="207"/>
      <c r="G56" s="131"/>
      <c r="H56" s="224"/>
      <c r="I56" s="230">
        <f t="shared" si="2"/>
        <v>0</v>
      </c>
      <c r="J56" s="224">
        <f t="shared" si="3"/>
        <v>0</v>
      </c>
      <c r="K56" s="119"/>
      <c r="M56" s="181"/>
      <c r="N56" s="181"/>
      <c r="O56" s="116"/>
      <c r="P56" s="115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</row>
    <row r="57" spans="1:30" s="113" customFormat="1" ht="12.75" customHeight="1">
      <c r="A57" s="118"/>
      <c r="B57" s="191" t="s">
        <v>179</v>
      </c>
      <c r="C57" s="187"/>
      <c r="D57" s="201" t="s">
        <v>107</v>
      </c>
      <c r="E57" s="211" t="s">
        <v>1</v>
      </c>
      <c r="F57" s="206">
        <v>1</v>
      </c>
      <c r="G57" s="218"/>
      <c r="H57" s="224"/>
      <c r="I57" s="230">
        <f t="shared" si="2"/>
        <v>0</v>
      </c>
      <c r="J57" s="224">
        <f t="shared" si="3"/>
        <v>0</v>
      </c>
      <c r="M57" s="181"/>
      <c r="N57" s="181"/>
      <c r="O57" s="116"/>
      <c r="P57" s="116"/>
      <c r="Q57" s="115"/>
      <c r="R57" s="115"/>
      <c r="S57" s="115"/>
      <c r="T57" s="115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</row>
    <row r="58" spans="1:30" s="113" customFormat="1" ht="12.75" customHeight="1">
      <c r="A58" s="118"/>
      <c r="B58" s="191" t="s">
        <v>180</v>
      </c>
      <c r="C58" s="187"/>
      <c r="D58" s="201" t="s">
        <v>159</v>
      </c>
      <c r="E58" s="211" t="s">
        <v>1</v>
      </c>
      <c r="F58" s="207">
        <v>6</v>
      </c>
      <c r="G58" s="218"/>
      <c r="H58" s="224"/>
      <c r="I58" s="230">
        <f t="shared" si="2"/>
        <v>0</v>
      </c>
      <c r="J58" s="224">
        <f t="shared" si="3"/>
        <v>0</v>
      </c>
      <c r="K58" s="119"/>
      <c r="M58" s="181"/>
      <c r="N58" s="181"/>
      <c r="O58" s="116"/>
      <c r="P58" s="115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</row>
    <row r="59" spans="1:30" s="113" customFormat="1" ht="12.75" customHeight="1">
      <c r="A59" s="118"/>
      <c r="B59" s="191" t="s">
        <v>181</v>
      </c>
      <c r="C59" s="187"/>
      <c r="D59" s="201" t="s">
        <v>182</v>
      </c>
      <c r="E59" s="211" t="s">
        <v>1</v>
      </c>
      <c r="F59" s="207">
        <v>1</v>
      </c>
      <c r="G59" s="218"/>
      <c r="H59" s="224"/>
      <c r="I59" s="230">
        <f t="shared" si="2"/>
        <v>0</v>
      </c>
      <c r="J59" s="224">
        <f t="shared" si="3"/>
        <v>0</v>
      </c>
      <c r="M59" s="181"/>
      <c r="N59" s="181"/>
      <c r="O59" s="116"/>
      <c r="P59" s="115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</row>
    <row r="60" spans="1:30" s="113" customFormat="1" ht="12.75" customHeight="1">
      <c r="A60" s="118"/>
      <c r="B60" s="191" t="s">
        <v>183</v>
      </c>
      <c r="C60" s="187"/>
      <c r="D60" s="201" t="s">
        <v>178</v>
      </c>
      <c r="E60" s="211" t="s">
        <v>1</v>
      </c>
      <c r="F60" s="206">
        <v>2</v>
      </c>
      <c r="G60" s="218"/>
      <c r="H60" s="224"/>
      <c r="I60" s="230">
        <f t="shared" si="2"/>
        <v>0</v>
      </c>
      <c r="J60" s="224">
        <f t="shared" si="3"/>
        <v>0</v>
      </c>
      <c r="M60" s="181"/>
      <c r="N60" s="181"/>
      <c r="O60" s="116"/>
      <c r="P60" s="115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</row>
    <row r="61" spans="1:30" s="10" customFormat="1" ht="12.75" customHeight="1">
      <c r="A61" s="182"/>
      <c r="B61" s="193" t="s">
        <v>186</v>
      </c>
      <c r="C61" s="189"/>
      <c r="D61" s="201" t="s">
        <v>174</v>
      </c>
      <c r="E61" s="212" t="s">
        <v>1</v>
      </c>
      <c r="F61" s="208">
        <v>1</v>
      </c>
      <c r="G61" s="220"/>
      <c r="H61" s="225"/>
      <c r="I61" s="230">
        <f t="shared" si="2"/>
        <v>0</v>
      </c>
      <c r="J61" s="224">
        <f t="shared" si="3"/>
        <v>0</v>
      </c>
      <c r="K61" s="120"/>
      <c r="L61" s="39"/>
      <c r="M61" s="39"/>
      <c r="N61" s="39"/>
      <c r="O61" s="121"/>
      <c r="P61" s="122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10" customFormat="1" ht="12.75" customHeight="1">
      <c r="A62" s="182"/>
      <c r="B62" s="194" t="s">
        <v>187</v>
      </c>
      <c r="C62" s="189"/>
      <c r="D62" s="202" t="s">
        <v>188</v>
      </c>
      <c r="E62" s="212" t="s">
        <v>1</v>
      </c>
      <c r="F62" s="208">
        <v>1</v>
      </c>
      <c r="G62" s="220"/>
      <c r="H62" s="225"/>
      <c r="I62" s="230">
        <f t="shared" si="2"/>
        <v>0</v>
      </c>
      <c r="J62" s="224">
        <f t="shared" si="3"/>
        <v>0</v>
      </c>
      <c r="K62" s="120"/>
      <c r="L62" s="39"/>
      <c r="M62" s="39"/>
      <c r="N62" s="39"/>
      <c r="O62" s="121"/>
      <c r="P62" s="12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10" customFormat="1" ht="12.75" customHeight="1">
      <c r="A63" s="182"/>
      <c r="B63" s="193" t="s">
        <v>189</v>
      </c>
      <c r="C63" s="189"/>
      <c r="D63" s="202" t="s">
        <v>190</v>
      </c>
      <c r="E63" s="212" t="s">
        <v>1</v>
      </c>
      <c r="F63" s="208">
        <v>1</v>
      </c>
      <c r="G63" s="220"/>
      <c r="H63" s="225"/>
      <c r="I63" s="230">
        <f t="shared" si="2"/>
        <v>0</v>
      </c>
      <c r="J63" s="224">
        <f t="shared" si="3"/>
        <v>0</v>
      </c>
      <c r="K63" s="120"/>
      <c r="L63" s="39"/>
      <c r="M63" s="39"/>
      <c r="N63" s="39"/>
      <c r="O63" s="121"/>
      <c r="P63" s="122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113" customFormat="1" ht="12.75" customHeight="1">
      <c r="A64" s="118"/>
      <c r="B64" s="191" t="s">
        <v>191</v>
      </c>
      <c r="C64" s="187"/>
      <c r="D64" s="201" t="s">
        <v>192</v>
      </c>
      <c r="E64" s="211" t="s">
        <v>1</v>
      </c>
      <c r="F64" s="206">
        <v>1</v>
      </c>
      <c r="G64" s="218"/>
      <c r="H64" s="224"/>
      <c r="I64" s="230">
        <f t="shared" si="2"/>
        <v>0</v>
      </c>
      <c r="J64" s="224">
        <f t="shared" si="3"/>
        <v>0</v>
      </c>
      <c r="M64" s="181"/>
      <c r="N64" s="181"/>
      <c r="O64" s="116"/>
      <c r="P64" s="115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</row>
    <row r="65" spans="1:30" s="113" customFormat="1" ht="12.75" customHeight="1">
      <c r="A65" s="118"/>
      <c r="B65" s="191" t="s">
        <v>193</v>
      </c>
      <c r="C65" s="187"/>
      <c r="D65" s="201" t="s">
        <v>184</v>
      </c>
      <c r="E65" s="211" t="s">
        <v>1</v>
      </c>
      <c r="F65" s="206">
        <v>1</v>
      </c>
      <c r="G65" s="221"/>
      <c r="H65" s="224"/>
      <c r="I65" s="230">
        <f t="shared" si="2"/>
        <v>0</v>
      </c>
      <c r="J65" s="224">
        <f t="shared" si="3"/>
        <v>0</v>
      </c>
      <c r="K65" s="119"/>
      <c r="M65" s="181"/>
      <c r="N65" s="181"/>
      <c r="O65" s="181"/>
      <c r="P65" s="115"/>
      <c r="Q65" s="115"/>
      <c r="R65" s="115"/>
      <c r="S65" s="115"/>
      <c r="T65" s="115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</row>
    <row r="66" spans="1:30" s="113" customFormat="1" ht="12.75" customHeight="1">
      <c r="A66" s="118"/>
      <c r="B66" s="190"/>
      <c r="C66" s="187"/>
      <c r="D66" s="201" t="s">
        <v>185</v>
      </c>
      <c r="E66" s="211" t="s">
        <v>1</v>
      </c>
      <c r="F66" s="206">
        <v>1</v>
      </c>
      <c r="G66" s="221"/>
      <c r="H66" s="224"/>
      <c r="I66" s="230">
        <f t="shared" si="2"/>
        <v>0</v>
      </c>
      <c r="J66" s="224">
        <f t="shared" si="3"/>
        <v>0</v>
      </c>
      <c r="K66" s="119"/>
      <c r="M66" s="181"/>
      <c r="N66" s="181"/>
      <c r="O66" s="181"/>
      <c r="P66" s="115"/>
      <c r="Q66" s="115"/>
      <c r="R66" s="115"/>
      <c r="S66" s="115"/>
      <c r="T66" s="115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</row>
    <row r="67" spans="1:30" s="113" customFormat="1" ht="12.75" customHeight="1">
      <c r="A67" s="118"/>
      <c r="B67" s="191" t="s">
        <v>194</v>
      </c>
      <c r="C67" s="187"/>
      <c r="D67" s="201" t="s">
        <v>195</v>
      </c>
      <c r="E67" s="211" t="s">
        <v>1</v>
      </c>
      <c r="F67" s="207">
        <v>1</v>
      </c>
      <c r="G67" s="218"/>
      <c r="H67" s="224"/>
      <c r="I67" s="230">
        <f aca="true" t="shared" si="4" ref="I67:I79">F67*G67</f>
        <v>0</v>
      </c>
      <c r="J67" s="224">
        <f aca="true" t="shared" si="5" ref="J67:J79">F67*H67</f>
        <v>0</v>
      </c>
      <c r="M67" s="181"/>
      <c r="N67" s="181"/>
      <c r="O67" s="116"/>
      <c r="P67" s="115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</row>
    <row r="68" spans="1:30" s="113" customFormat="1" ht="12.75" customHeight="1">
      <c r="A68" s="118"/>
      <c r="B68" s="191" t="s">
        <v>196</v>
      </c>
      <c r="C68" s="187"/>
      <c r="D68" s="201" t="s">
        <v>197</v>
      </c>
      <c r="E68" s="211" t="s">
        <v>1</v>
      </c>
      <c r="F68" s="206">
        <v>1</v>
      </c>
      <c r="G68" s="218"/>
      <c r="H68" s="224"/>
      <c r="I68" s="230">
        <f t="shared" si="4"/>
        <v>0</v>
      </c>
      <c r="J68" s="224">
        <f t="shared" si="5"/>
        <v>0</v>
      </c>
      <c r="M68" s="181"/>
      <c r="N68" s="181"/>
      <c r="O68" s="116"/>
      <c r="P68" s="115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</row>
    <row r="69" spans="1:30" s="10" customFormat="1" ht="12.75" customHeight="1">
      <c r="A69" s="182"/>
      <c r="B69" s="193" t="s">
        <v>198</v>
      </c>
      <c r="C69" s="189"/>
      <c r="D69" s="202" t="s">
        <v>199</v>
      </c>
      <c r="E69" s="212" t="s">
        <v>1</v>
      </c>
      <c r="F69" s="208">
        <v>2</v>
      </c>
      <c r="G69" s="220"/>
      <c r="H69" s="225"/>
      <c r="I69" s="230">
        <f t="shared" si="4"/>
        <v>0</v>
      </c>
      <c r="J69" s="224">
        <f t="shared" si="5"/>
        <v>0</v>
      </c>
      <c r="K69" s="120"/>
      <c r="L69" s="39"/>
      <c r="M69" s="39"/>
      <c r="N69" s="39"/>
      <c r="O69" s="121"/>
      <c r="P69" s="122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10" customFormat="1" ht="12.75" customHeight="1">
      <c r="A70" s="182"/>
      <c r="B70" s="194" t="s">
        <v>203</v>
      </c>
      <c r="C70" s="189"/>
      <c r="D70" s="202" t="s">
        <v>200</v>
      </c>
      <c r="E70" s="212" t="s">
        <v>1</v>
      </c>
      <c r="F70" s="208">
        <v>2</v>
      </c>
      <c r="G70" s="220"/>
      <c r="H70" s="225"/>
      <c r="I70" s="230">
        <f t="shared" si="4"/>
        <v>0</v>
      </c>
      <c r="J70" s="224">
        <f t="shared" si="5"/>
        <v>0</v>
      </c>
      <c r="K70" s="120"/>
      <c r="L70" s="39"/>
      <c r="M70" s="39"/>
      <c r="N70" s="39"/>
      <c r="O70" s="121"/>
      <c r="P70" s="122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10" customFormat="1" ht="12.75" customHeight="1">
      <c r="A71" s="182"/>
      <c r="B71" s="193" t="s">
        <v>202</v>
      </c>
      <c r="C71" s="189"/>
      <c r="D71" s="202" t="s">
        <v>201</v>
      </c>
      <c r="E71" s="212" t="s">
        <v>1</v>
      </c>
      <c r="F71" s="208">
        <v>2</v>
      </c>
      <c r="G71" s="220"/>
      <c r="H71" s="225"/>
      <c r="I71" s="230">
        <f t="shared" si="4"/>
        <v>0</v>
      </c>
      <c r="J71" s="224">
        <f t="shared" si="5"/>
        <v>0</v>
      </c>
      <c r="K71" s="120"/>
      <c r="L71" s="39"/>
      <c r="M71" s="39"/>
      <c r="N71" s="39"/>
      <c r="O71" s="121"/>
      <c r="P71" s="122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113" customFormat="1" ht="12.75" customHeight="1">
      <c r="A72" s="118"/>
      <c r="B72" s="191" t="s">
        <v>204</v>
      </c>
      <c r="C72" s="187"/>
      <c r="D72" s="201" t="s">
        <v>168</v>
      </c>
      <c r="E72" s="211" t="s">
        <v>1</v>
      </c>
      <c r="F72" s="206">
        <v>4</v>
      </c>
      <c r="G72" s="218"/>
      <c r="H72" s="224"/>
      <c r="I72" s="230">
        <f t="shared" si="4"/>
        <v>0</v>
      </c>
      <c r="J72" s="224">
        <f t="shared" si="5"/>
        <v>0</v>
      </c>
      <c r="M72" s="181"/>
      <c r="N72" s="181"/>
      <c r="O72" s="116"/>
      <c r="P72" s="115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</row>
    <row r="73" spans="1:30" s="113" customFormat="1" ht="12.75" customHeight="1">
      <c r="A73" s="118"/>
      <c r="B73" s="190"/>
      <c r="C73" s="187"/>
      <c r="D73" s="201" t="s">
        <v>169</v>
      </c>
      <c r="E73" s="211" t="s">
        <v>1</v>
      </c>
      <c r="F73" s="206">
        <v>31</v>
      </c>
      <c r="G73" s="221"/>
      <c r="H73" s="224"/>
      <c r="I73" s="230">
        <f t="shared" si="4"/>
        <v>0</v>
      </c>
      <c r="J73" s="224">
        <f t="shared" si="5"/>
        <v>0</v>
      </c>
      <c r="K73" s="119"/>
      <c r="M73" s="181"/>
      <c r="N73" s="181"/>
      <c r="O73" s="181"/>
      <c r="P73" s="115"/>
      <c r="Q73" s="115"/>
      <c r="R73" s="115"/>
      <c r="S73" s="115"/>
      <c r="T73" s="115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</row>
    <row r="74" spans="1:30" s="113" customFormat="1" ht="12.75" customHeight="1">
      <c r="A74" s="118"/>
      <c r="B74" s="190"/>
      <c r="C74" s="187"/>
      <c r="D74" s="201" t="s">
        <v>170</v>
      </c>
      <c r="E74" s="211" t="s">
        <v>1</v>
      </c>
      <c r="F74" s="206">
        <v>4</v>
      </c>
      <c r="G74" s="218"/>
      <c r="H74" s="224"/>
      <c r="I74" s="230">
        <f t="shared" si="4"/>
        <v>0</v>
      </c>
      <c r="J74" s="224">
        <f t="shared" si="5"/>
        <v>0</v>
      </c>
      <c r="M74" s="181"/>
      <c r="N74" s="181"/>
      <c r="O74" s="116"/>
      <c r="P74" s="115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</row>
    <row r="75" spans="1:30" s="113" customFormat="1" ht="12.75" customHeight="1">
      <c r="A75" s="118"/>
      <c r="B75" s="191" t="s">
        <v>206</v>
      </c>
      <c r="C75" s="187"/>
      <c r="D75" s="201" t="s">
        <v>205</v>
      </c>
      <c r="E75" s="211" t="s">
        <v>1</v>
      </c>
      <c r="F75" s="206">
        <v>1</v>
      </c>
      <c r="G75" s="218"/>
      <c r="H75" s="224"/>
      <c r="I75" s="230">
        <f t="shared" si="4"/>
        <v>0</v>
      </c>
      <c r="J75" s="224">
        <f t="shared" si="5"/>
        <v>0</v>
      </c>
      <c r="M75" s="181"/>
      <c r="N75" s="181"/>
      <c r="O75" s="116"/>
      <c r="P75" s="115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</row>
    <row r="76" spans="1:30" s="10" customFormat="1" ht="12.75" customHeight="1">
      <c r="A76" s="182"/>
      <c r="B76" s="193" t="s">
        <v>207</v>
      </c>
      <c r="C76" s="189"/>
      <c r="D76" s="202" t="s">
        <v>208</v>
      </c>
      <c r="E76" s="212" t="s">
        <v>1</v>
      </c>
      <c r="F76" s="208">
        <v>2</v>
      </c>
      <c r="G76" s="220"/>
      <c r="H76" s="225"/>
      <c r="I76" s="230">
        <f t="shared" si="4"/>
        <v>0</v>
      </c>
      <c r="J76" s="224">
        <f t="shared" si="5"/>
        <v>0</v>
      </c>
      <c r="K76" s="120"/>
      <c r="L76" s="39"/>
      <c r="M76" s="39"/>
      <c r="N76" s="39"/>
      <c r="O76" s="121"/>
      <c r="P76" s="122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10" customFormat="1" ht="12.75" customHeight="1">
      <c r="A77" s="182"/>
      <c r="B77" s="194" t="s">
        <v>209</v>
      </c>
      <c r="C77" s="189"/>
      <c r="D77" s="202" t="s">
        <v>210</v>
      </c>
      <c r="E77" s="212" t="s">
        <v>1</v>
      </c>
      <c r="F77" s="208">
        <v>1</v>
      </c>
      <c r="G77" s="220"/>
      <c r="H77" s="225"/>
      <c r="I77" s="230">
        <f t="shared" si="4"/>
        <v>0</v>
      </c>
      <c r="J77" s="224">
        <f t="shared" si="5"/>
        <v>0</v>
      </c>
      <c r="K77" s="120"/>
      <c r="L77" s="39"/>
      <c r="M77" s="39"/>
      <c r="N77" s="39"/>
      <c r="O77" s="121"/>
      <c r="P77" s="122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10" customFormat="1" ht="12.75" customHeight="1">
      <c r="A78" s="182"/>
      <c r="B78" s="193" t="s">
        <v>211</v>
      </c>
      <c r="C78" s="189"/>
      <c r="D78" s="202" t="s">
        <v>232</v>
      </c>
      <c r="E78" s="212" t="s">
        <v>1</v>
      </c>
      <c r="F78" s="208">
        <v>1</v>
      </c>
      <c r="G78" s="220"/>
      <c r="H78" s="225"/>
      <c r="I78" s="230">
        <f t="shared" si="4"/>
        <v>0</v>
      </c>
      <c r="J78" s="224">
        <f t="shared" si="5"/>
        <v>0</v>
      </c>
      <c r="K78" s="120"/>
      <c r="L78" s="39"/>
      <c r="M78" s="39"/>
      <c r="N78" s="39"/>
      <c r="O78" s="121"/>
      <c r="P78" s="122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113" customFormat="1" ht="12.75" customHeight="1">
      <c r="A79" s="118"/>
      <c r="B79" s="190"/>
      <c r="C79" s="187"/>
      <c r="D79" s="201"/>
      <c r="E79" s="211"/>
      <c r="F79" s="207"/>
      <c r="G79" s="221"/>
      <c r="H79" s="224"/>
      <c r="I79" s="230">
        <f t="shared" si="4"/>
        <v>0</v>
      </c>
      <c r="J79" s="224">
        <f t="shared" si="5"/>
        <v>0</v>
      </c>
      <c r="K79" s="119"/>
      <c r="M79" s="181"/>
      <c r="N79" s="181"/>
      <c r="O79" s="181"/>
      <c r="P79" s="115"/>
      <c r="Q79" s="115"/>
      <c r="R79" s="115"/>
      <c r="S79" s="115"/>
      <c r="T79" s="115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</row>
    <row r="80" spans="1:30" s="10" customFormat="1" ht="15.75" customHeight="1">
      <c r="A80" s="233"/>
      <c r="B80" s="192"/>
      <c r="C80" s="188"/>
      <c r="D80" s="199" t="s">
        <v>212</v>
      </c>
      <c r="E80" s="209"/>
      <c r="F80" s="205"/>
      <c r="G80" s="216"/>
      <c r="H80" s="222"/>
      <c r="I80" s="228">
        <f>F80*G80</f>
        <v>0</v>
      </c>
      <c r="J80" s="231">
        <f>F80*H80</f>
        <v>0</v>
      </c>
      <c r="M80" s="39"/>
      <c r="N80" s="17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113" customFormat="1" ht="12.75" customHeight="1">
      <c r="A81" s="118"/>
      <c r="B81" s="190"/>
      <c r="C81" s="187"/>
      <c r="D81" s="201"/>
      <c r="E81" s="211"/>
      <c r="F81" s="207"/>
      <c r="G81" s="218"/>
      <c r="H81" s="224"/>
      <c r="I81" s="230">
        <f aca="true" t="shared" si="6" ref="I81:I88">F81*G81</f>
        <v>0</v>
      </c>
      <c r="J81" s="224">
        <f aca="true" t="shared" si="7" ref="J81:J88">F81*H81</f>
        <v>0</v>
      </c>
      <c r="M81" s="181"/>
      <c r="N81" s="181"/>
      <c r="O81" s="116"/>
      <c r="P81" s="115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</row>
    <row r="82" spans="1:30" s="113" customFormat="1" ht="12.75" customHeight="1">
      <c r="A82" s="118"/>
      <c r="B82" s="191" t="s">
        <v>213</v>
      </c>
      <c r="C82" s="187"/>
      <c r="D82" s="201" t="s">
        <v>214</v>
      </c>
      <c r="E82" s="211" t="s">
        <v>1</v>
      </c>
      <c r="F82" s="206">
        <v>2</v>
      </c>
      <c r="G82" s="218"/>
      <c r="H82" s="224"/>
      <c r="I82" s="230">
        <f t="shared" si="6"/>
        <v>0</v>
      </c>
      <c r="J82" s="224">
        <f t="shared" si="7"/>
        <v>0</v>
      </c>
      <c r="M82" s="181"/>
      <c r="N82" s="181"/>
      <c r="O82" s="116"/>
      <c r="P82" s="115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</row>
    <row r="83" spans="1:30" s="10" customFormat="1" ht="12.75" customHeight="1">
      <c r="A83" s="182"/>
      <c r="B83" s="193" t="s">
        <v>154</v>
      </c>
      <c r="C83" s="189"/>
      <c r="D83" s="202" t="s">
        <v>215</v>
      </c>
      <c r="E83" s="212" t="s">
        <v>1</v>
      </c>
      <c r="F83" s="208">
        <v>1</v>
      </c>
      <c r="G83" s="220"/>
      <c r="H83" s="225"/>
      <c r="I83" s="230">
        <f t="shared" si="6"/>
        <v>0</v>
      </c>
      <c r="J83" s="224">
        <f t="shared" si="7"/>
        <v>0</v>
      </c>
      <c r="K83" s="120"/>
      <c r="L83" s="39"/>
      <c r="M83" s="39"/>
      <c r="N83" s="39"/>
      <c r="O83" s="121"/>
      <c r="P83" s="122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10" customFormat="1" ht="12.75" customHeight="1">
      <c r="A84" s="182"/>
      <c r="B84" s="191" t="s">
        <v>194</v>
      </c>
      <c r="C84" s="187"/>
      <c r="D84" s="201" t="s">
        <v>184</v>
      </c>
      <c r="E84" s="211" t="s">
        <v>1</v>
      </c>
      <c r="F84" s="206">
        <v>1</v>
      </c>
      <c r="G84" s="220"/>
      <c r="H84" s="225"/>
      <c r="I84" s="230">
        <f t="shared" si="6"/>
        <v>0</v>
      </c>
      <c r="J84" s="224">
        <f t="shared" si="7"/>
        <v>0</v>
      </c>
      <c r="K84" s="120"/>
      <c r="L84" s="39"/>
      <c r="M84" s="39"/>
      <c r="N84" s="39"/>
      <c r="O84" s="121"/>
      <c r="P84" s="122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10" customFormat="1" ht="12.75" customHeight="1">
      <c r="A85" s="182"/>
      <c r="B85" s="190"/>
      <c r="C85" s="187"/>
      <c r="D85" s="201" t="s">
        <v>185</v>
      </c>
      <c r="E85" s="211" t="s">
        <v>1</v>
      </c>
      <c r="F85" s="206">
        <v>1</v>
      </c>
      <c r="G85" s="220"/>
      <c r="H85" s="225"/>
      <c r="I85" s="230">
        <f t="shared" si="6"/>
        <v>0</v>
      </c>
      <c r="J85" s="224">
        <f t="shared" si="7"/>
        <v>0</v>
      </c>
      <c r="K85" s="120"/>
      <c r="L85" s="39"/>
      <c r="M85" s="39"/>
      <c r="N85" s="39"/>
      <c r="O85" s="121"/>
      <c r="P85" s="122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10" customFormat="1" ht="12.75" customHeight="1">
      <c r="A86" s="182"/>
      <c r="B86" s="191" t="s">
        <v>216</v>
      </c>
      <c r="C86" s="187"/>
      <c r="D86" s="201" t="s">
        <v>217</v>
      </c>
      <c r="E86" s="211" t="s">
        <v>1</v>
      </c>
      <c r="F86" s="206">
        <v>1</v>
      </c>
      <c r="G86" s="220"/>
      <c r="H86" s="225"/>
      <c r="I86" s="230">
        <f t="shared" si="6"/>
        <v>0</v>
      </c>
      <c r="J86" s="224">
        <f t="shared" si="7"/>
        <v>0</v>
      </c>
      <c r="K86" s="120"/>
      <c r="L86" s="39"/>
      <c r="M86" s="39"/>
      <c r="N86" s="39"/>
      <c r="O86" s="121"/>
      <c r="P86" s="122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10" customFormat="1" ht="12.75" customHeight="1">
      <c r="A87" s="182"/>
      <c r="B87" s="191" t="s">
        <v>160</v>
      </c>
      <c r="C87" s="187"/>
      <c r="D87" s="201" t="s">
        <v>218</v>
      </c>
      <c r="E87" s="211" t="s">
        <v>1</v>
      </c>
      <c r="F87" s="206">
        <v>2</v>
      </c>
      <c r="G87" s="220"/>
      <c r="H87" s="225"/>
      <c r="I87" s="230">
        <f t="shared" si="6"/>
        <v>0</v>
      </c>
      <c r="J87" s="224">
        <f t="shared" si="7"/>
        <v>0</v>
      </c>
      <c r="K87" s="120"/>
      <c r="L87" s="39"/>
      <c r="M87" s="39"/>
      <c r="N87" s="39"/>
      <c r="O87" s="121"/>
      <c r="P87" s="122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113" customFormat="1" ht="12.75" customHeight="1">
      <c r="A88" s="118"/>
      <c r="B88" s="190"/>
      <c r="C88" s="187"/>
      <c r="D88" s="201" t="s">
        <v>219</v>
      </c>
      <c r="E88" s="211" t="s">
        <v>1</v>
      </c>
      <c r="F88" s="206">
        <v>1</v>
      </c>
      <c r="G88" s="218"/>
      <c r="H88" s="224"/>
      <c r="I88" s="230">
        <f t="shared" si="6"/>
        <v>0</v>
      </c>
      <c r="J88" s="224">
        <f t="shared" si="7"/>
        <v>0</v>
      </c>
      <c r="M88" s="181"/>
      <c r="N88" s="181"/>
      <c r="O88" s="116"/>
      <c r="P88" s="115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</row>
    <row r="89" spans="1:30" s="113" customFormat="1" ht="12.75" customHeight="1">
      <c r="A89" s="118"/>
      <c r="B89" s="190"/>
      <c r="C89" s="187"/>
      <c r="D89" s="201"/>
      <c r="E89" s="211"/>
      <c r="F89" s="207"/>
      <c r="G89" s="218"/>
      <c r="H89" s="226"/>
      <c r="I89" s="230">
        <f>F89*G89</f>
        <v>0</v>
      </c>
      <c r="J89" s="224">
        <f>F89*H89</f>
        <v>0</v>
      </c>
      <c r="K89" s="119"/>
      <c r="M89" s="181"/>
      <c r="N89" s="181"/>
      <c r="O89" s="116"/>
      <c r="P89" s="115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</row>
    <row r="90" spans="1:30" s="113" customFormat="1" ht="12.75" customHeight="1">
      <c r="A90" s="118"/>
      <c r="B90" s="191"/>
      <c r="C90" s="187"/>
      <c r="D90" s="203" t="s">
        <v>108</v>
      </c>
      <c r="E90" s="211"/>
      <c r="F90" s="207"/>
      <c r="G90" s="218"/>
      <c r="H90" s="224"/>
      <c r="I90" s="230">
        <f>F90*G90</f>
        <v>0</v>
      </c>
      <c r="J90" s="224">
        <f>F90*H90</f>
        <v>0</v>
      </c>
      <c r="K90" s="119"/>
      <c r="M90" s="181"/>
      <c r="N90" s="181"/>
      <c r="O90" s="181"/>
      <c r="P90" s="115"/>
      <c r="Q90" s="115"/>
      <c r="R90" s="115"/>
      <c r="S90" s="115"/>
      <c r="T90" s="115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</row>
    <row r="91" spans="1:30" s="113" customFormat="1" ht="12.75" customHeight="1">
      <c r="A91" s="118"/>
      <c r="B91" s="191"/>
      <c r="C91" s="187"/>
      <c r="D91" s="201"/>
      <c r="E91" s="211"/>
      <c r="F91" s="206"/>
      <c r="G91" s="218"/>
      <c r="H91" s="224"/>
      <c r="I91" s="230">
        <f aca="true" t="shared" si="8" ref="I91:I107">F91*G91</f>
        <v>0</v>
      </c>
      <c r="J91" s="224">
        <f aca="true" t="shared" si="9" ref="J91:J107">F91*H91</f>
        <v>0</v>
      </c>
      <c r="M91" s="181"/>
      <c r="N91" s="181"/>
      <c r="O91" s="116"/>
      <c r="P91" s="116"/>
      <c r="Q91" s="115"/>
      <c r="R91" s="115"/>
      <c r="S91" s="115"/>
      <c r="T91" s="115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</row>
    <row r="92" spans="1:30" s="113" customFormat="1" ht="12.75" customHeight="1">
      <c r="A92" s="118"/>
      <c r="B92" s="191"/>
      <c r="C92" s="187"/>
      <c r="D92" s="201" t="s">
        <v>109</v>
      </c>
      <c r="E92" s="211" t="s">
        <v>110</v>
      </c>
      <c r="F92" s="206">
        <v>12</v>
      </c>
      <c r="G92" s="218"/>
      <c r="H92" s="224"/>
      <c r="I92" s="230">
        <f t="shared" si="8"/>
        <v>0</v>
      </c>
      <c r="J92" s="224">
        <f t="shared" si="9"/>
        <v>0</v>
      </c>
      <c r="K92" s="119"/>
      <c r="M92" s="181"/>
      <c r="N92" s="181"/>
      <c r="O92" s="116"/>
      <c r="P92" s="115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</row>
    <row r="93" spans="1:30" s="113" customFormat="1" ht="12.75" customHeight="1">
      <c r="A93" s="118"/>
      <c r="B93" s="190"/>
      <c r="C93" s="187"/>
      <c r="D93" s="201" t="s">
        <v>111</v>
      </c>
      <c r="E93" s="211" t="s">
        <v>110</v>
      </c>
      <c r="F93" s="206">
        <v>50</v>
      </c>
      <c r="G93" s="218"/>
      <c r="H93" s="224"/>
      <c r="I93" s="230">
        <f t="shared" si="8"/>
        <v>0</v>
      </c>
      <c r="J93" s="224">
        <f t="shared" si="9"/>
        <v>0</v>
      </c>
      <c r="K93" s="119"/>
      <c r="M93" s="181"/>
      <c r="N93" s="181"/>
      <c r="O93" s="116"/>
      <c r="P93" s="115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</row>
    <row r="94" spans="1:30" s="113" customFormat="1" ht="12.75" customHeight="1">
      <c r="A94" s="118"/>
      <c r="B94" s="190"/>
      <c r="C94" s="187"/>
      <c r="D94" s="201" t="s">
        <v>112</v>
      </c>
      <c r="E94" s="211" t="s">
        <v>110</v>
      </c>
      <c r="F94" s="206">
        <v>50</v>
      </c>
      <c r="G94" s="218"/>
      <c r="H94" s="224"/>
      <c r="I94" s="230">
        <f t="shared" si="8"/>
        <v>0</v>
      </c>
      <c r="J94" s="224">
        <f t="shared" si="9"/>
        <v>0</v>
      </c>
      <c r="K94" s="119"/>
      <c r="M94" s="181"/>
      <c r="N94" s="181"/>
      <c r="O94" s="116"/>
      <c r="P94" s="115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</row>
    <row r="95" spans="1:30" s="113" customFormat="1" ht="12.75" customHeight="1">
      <c r="A95" s="118"/>
      <c r="B95" s="190"/>
      <c r="C95" s="187"/>
      <c r="D95" s="201" t="s">
        <v>113</v>
      </c>
      <c r="E95" s="211" t="s">
        <v>110</v>
      </c>
      <c r="F95" s="206">
        <v>16</v>
      </c>
      <c r="G95" s="218"/>
      <c r="H95" s="224"/>
      <c r="I95" s="230">
        <f t="shared" si="8"/>
        <v>0</v>
      </c>
      <c r="J95" s="224">
        <f t="shared" si="9"/>
        <v>0</v>
      </c>
      <c r="K95" s="119"/>
      <c r="M95" s="181"/>
      <c r="N95" s="181"/>
      <c r="O95" s="116"/>
      <c r="P95" s="115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</row>
    <row r="96" spans="1:30" s="113" customFormat="1" ht="12.75" customHeight="1">
      <c r="A96" s="118"/>
      <c r="B96" s="190"/>
      <c r="C96" s="187"/>
      <c r="D96" s="201" t="s">
        <v>114</v>
      </c>
      <c r="E96" s="211" t="s">
        <v>110</v>
      </c>
      <c r="F96" s="206">
        <v>50</v>
      </c>
      <c r="G96" s="218"/>
      <c r="H96" s="224"/>
      <c r="I96" s="230">
        <f t="shared" si="8"/>
        <v>0</v>
      </c>
      <c r="J96" s="224">
        <f t="shared" si="9"/>
        <v>0</v>
      </c>
      <c r="K96" s="119"/>
      <c r="M96" s="181"/>
      <c r="N96" s="181"/>
      <c r="O96" s="116"/>
      <c r="P96" s="115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0" s="113" customFormat="1" ht="12.75" customHeight="1">
      <c r="A97" s="118"/>
      <c r="B97" s="190"/>
      <c r="C97" s="187"/>
      <c r="D97" s="201" t="s">
        <v>115</v>
      </c>
      <c r="E97" s="211" t="s">
        <v>110</v>
      </c>
      <c r="F97" s="206">
        <v>14</v>
      </c>
      <c r="G97" s="218"/>
      <c r="H97" s="224"/>
      <c r="I97" s="230">
        <f t="shared" si="8"/>
        <v>0</v>
      </c>
      <c r="J97" s="224">
        <f t="shared" si="9"/>
        <v>0</v>
      </c>
      <c r="K97" s="119"/>
      <c r="M97" s="181"/>
      <c r="N97" s="181"/>
      <c r="O97" s="116"/>
      <c r="P97" s="115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0" s="113" customFormat="1" ht="12.75" customHeight="1">
      <c r="A98" s="118"/>
      <c r="B98" s="190"/>
      <c r="C98" s="187"/>
      <c r="D98" s="201" t="s">
        <v>116</v>
      </c>
      <c r="E98" s="211" t="s">
        <v>110</v>
      </c>
      <c r="F98" s="206">
        <v>14</v>
      </c>
      <c r="G98" s="218"/>
      <c r="H98" s="224"/>
      <c r="I98" s="230">
        <f t="shared" si="8"/>
        <v>0</v>
      </c>
      <c r="J98" s="224">
        <f t="shared" si="9"/>
        <v>0</v>
      </c>
      <c r="K98" s="119"/>
      <c r="M98" s="181"/>
      <c r="N98" s="181"/>
      <c r="O98" s="116"/>
      <c r="P98" s="115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0" s="113" customFormat="1" ht="12.75" customHeight="1">
      <c r="A99" s="118"/>
      <c r="B99" s="190"/>
      <c r="C99" s="114"/>
      <c r="D99" s="201" t="s">
        <v>117</v>
      </c>
      <c r="E99" s="211" t="s">
        <v>110</v>
      </c>
      <c r="F99" s="207">
        <v>60</v>
      </c>
      <c r="G99" s="131"/>
      <c r="H99" s="224"/>
      <c r="I99" s="230">
        <f t="shared" si="8"/>
        <v>0</v>
      </c>
      <c r="J99" s="224">
        <f t="shared" si="9"/>
        <v>0</v>
      </c>
      <c r="K99" s="119"/>
      <c r="M99" s="181"/>
      <c r="N99" s="181"/>
      <c r="O99" s="116"/>
      <c r="P99" s="115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0" s="113" customFormat="1" ht="12.75" customHeight="1">
      <c r="A100" s="118"/>
      <c r="B100" s="190"/>
      <c r="C100" s="187"/>
      <c r="D100" s="201" t="s">
        <v>220</v>
      </c>
      <c r="E100" s="211" t="s">
        <v>110</v>
      </c>
      <c r="F100" s="207">
        <v>12</v>
      </c>
      <c r="G100" s="221"/>
      <c r="H100" s="224"/>
      <c r="I100" s="230">
        <f t="shared" si="8"/>
        <v>0</v>
      </c>
      <c r="J100" s="224">
        <f t="shared" si="9"/>
        <v>0</v>
      </c>
      <c r="K100" s="119"/>
      <c r="M100" s="181"/>
      <c r="N100" s="181"/>
      <c r="O100" s="181"/>
      <c r="P100" s="115"/>
      <c r="Q100" s="115"/>
      <c r="R100" s="115"/>
      <c r="S100" s="115"/>
      <c r="T100" s="115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0" s="113" customFormat="1" ht="12.75" customHeight="1">
      <c r="A101" s="118"/>
      <c r="B101" s="190"/>
      <c r="C101" s="187"/>
      <c r="D101" s="201" t="s">
        <v>221</v>
      </c>
      <c r="E101" s="211" t="s">
        <v>110</v>
      </c>
      <c r="F101" s="207">
        <v>40</v>
      </c>
      <c r="G101" s="221"/>
      <c r="H101" s="224"/>
      <c r="I101" s="230">
        <f t="shared" si="8"/>
        <v>0</v>
      </c>
      <c r="J101" s="224">
        <f t="shared" si="9"/>
        <v>0</v>
      </c>
      <c r="K101" s="119"/>
      <c r="M101" s="181"/>
      <c r="N101" s="181"/>
      <c r="O101" s="181"/>
      <c r="P101" s="115"/>
      <c r="Q101" s="115"/>
      <c r="R101" s="115"/>
      <c r="S101" s="115"/>
      <c r="T101" s="115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0" s="113" customFormat="1" ht="12.75" customHeight="1">
      <c r="A102" s="118"/>
      <c r="B102" s="190"/>
      <c r="C102" s="187"/>
      <c r="D102" s="201"/>
      <c r="E102" s="211"/>
      <c r="F102" s="207"/>
      <c r="G102" s="218"/>
      <c r="H102" s="224"/>
      <c r="I102" s="230">
        <f t="shared" si="8"/>
        <v>0</v>
      </c>
      <c r="J102" s="224">
        <f t="shared" si="9"/>
        <v>0</v>
      </c>
      <c r="M102" s="181"/>
      <c r="N102" s="181"/>
      <c r="O102" s="116"/>
      <c r="P102" s="115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</row>
    <row r="103" spans="1:30" s="113" customFormat="1" ht="12.75" customHeight="1">
      <c r="A103" s="118"/>
      <c r="B103" s="190"/>
      <c r="C103" s="187"/>
      <c r="D103" s="201" t="s">
        <v>222</v>
      </c>
      <c r="E103" s="213">
        <v>0.05</v>
      </c>
      <c r="F103" s="206">
        <v>1</v>
      </c>
      <c r="G103" s="218"/>
      <c r="H103" s="224"/>
      <c r="I103" s="230">
        <f t="shared" si="8"/>
        <v>0</v>
      </c>
      <c r="J103" s="224">
        <f t="shared" si="9"/>
        <v>0</v>
      </c>
      <c r="M103" s="181"/>
      <c r="N103" s="181"/>
      <c r="O103" s="116"/>
      <c r="P103" s="115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</row>
    <row r="104" spans="1:30" s="10" customFormat="1" ht="12.75" customHeight="1">
      <c r="A104" s="182"/>
      <c r="B104" s="193"/>
      <c r="C104" s="189"/>
      <c r="D104" s="202"/>
      <c r="E104" s="212"/>
      <c r="F104" s="208"/>
      <c r="G104" s="220"/>
      <c r="H104" s="225"/>
      <c r="I104" s="230">
        <f t="shared" si="8"/>
        <v>0</v>
      </c>
      <c r="J104" s="224">
        <f t="shared" si="9"/>
        <v>0</v>
      </c>
      <c r="K104" s="120"/>
      <c r="L104" s="39"/>
      <c r="M104" s="39"/>
      <c r="N104" s="39"/>
      <c r="O104" s="121"/>
      <c r="P104" s="122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10" customFormat="1" ht="12.75" customHeight="1">
      <c r="A105" s="182"/>
      <c r="B105" s="194"/>
      <c r="C105" s="189"/>
      <c r="D105" s="42" t="s">
        <v>223</v>
      </c>
      <c r="E105" s="214" t="s">
        <v>224</v>
      </c>
      <c r="F105" s="183">
        <v>40</v>
      </c>
      <c r="G105" s="220"/>
      <c r="H105" s="225"/>
      <c r="I105" s="230">
        <f t="shared" si="8"/>
        <v>0</v>
      </c>
      <c r="J105" s="224">
        <f t="shared" si="9"/>
        <v>0</v>
      </c>
      <c r="K105" s="120"/>
      <c r="L105" s="39"/>
      <c r="M105" s="39"/>
      <c r="N105" s="39"/>
      <c r="O105" s="121"/>
      <c r="P105" s="122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10" customFormat="1" ht="12.75" customHeight="1">
      <c r="A106" s="182"/>
      <c r="B106" s="193"/>
      <c r="C106" s="189"/>
      <c r="D106" s="42" t="s">
        <v>229</v>
      </c>
      <c r="E106" s="214" t="s">
        <v>224</v>
      </c>
      <c r="F106" s="183">
        <v>120</v>
      </c>
      <c r="G106" s="220"/>
      <c r="H106" s="225"/>
      <c r="I106" s="230">
        <f t="shared" si="8"/>
        <v>0</v>
      </c>
      <c r="J106" s="224">
        <f t="shared" si="9"/>
        <v>0</v>
      </c>
      <c r="K106" s="120"/>
      <c r="L106" s="39"/>
      <c r="M106" s="39"/>
      <c r="N106" s="39"/>
      <c r="O106" s="121"/>
      <c r="P106" s="122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113" customFormat="1" ht="12.75" customHeight="1">
      <c r="A107" s="118"/>
      <c r="B107" s="190"/>
      <c r="C107" s="187"/>
      <c r="D107" s="42" t="s">
        <v>225</v>
      </c>
      <c r="E107" s="214" t="s">
        <v>224</v>
      </c>
      <c r="F107" s="183">
        <v>160</v>
      </c>
      <c r="G107" s="218"/>
      <c r="H107" s="224"/>
      <c r="I107" s="230">
        <f t="shared" si="8"/>
        <v>0</v>
      </c>
      <c r="J107" s="224">
        <f t="shared" si="9"/>
        <v>0</v>
      </c>
      <c r="M107" s="181"/>
      <c r="N107" s="181"/>
      <c r="O107" s="116"/>
      <c r="P107" s="115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</row>
    <row r="108" spans="1:30" s="113" customFormat="1" ht="12.75" customHeight="1">
      <c r="A108" s="118"/>
      <c r="B108" s="190"/>
      <c r="C108" s="114"/>
      <c r="D108" s="42" t="s">
        <v>230</v>
      </c>
      <c r="E108" s="214" t="s">
        <v>224</v>
      </c>
      <c r="F108" s="183">
        <v>20</v>
      </c>
      <c r="G108" s="219"/>
      <c r="H108" s="224"/>
      <c r="I108" s="230">
        <f>F108*G108</f>
        <v>0</v>
      </c>
      <c r="J108" s="224">
        <f>F108*H108</f>
        <v>0</v>
      </c>
      <c r="K108" s="119"/>
      <c r="M108" s="181"/>
      <c r="N108" s="181"/>
      <c r="O108" s="116"/>
      <c r="P108" s="115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</row>
    <row r="109" spans="1:30" s="113" customFormat="1" ht="12.75" customHeight="1">
      <c r="A109" s="118"/>
      <c r="B109" s="190"/>
      <c r="C109" s="187"/>
      <c r="D109" s="174" t="s">
        <v>231</v>
      </c>
      <c r="E109" s="209" t="s">
        <v>224</v>
      </c>
      <c r="F109" s="184">
        <v>120</v>
      </c>
      <c r="G109" s="221"/>
      <c r="H109" s="224"/>
      <c r="I109" s="230">
        <f>F109*G109</f>
        <v>0</v>
      </c>
      <c r="J109" s="224">
        <f>F109*H109</f>
        <v>0</v>
      </c>
      <c r="K109" s="119"/>
      <c r="M109" s="181"/>
      <c r="N109" s="181"/>
      <c r="O109" s="181"/>
      <c r="P109" s="115"/>
      <c r="Q109" s="115"/>
      <c r="R109" s="115"/>
      <c r="S109" s="115"/>
      <c r="T109" s="11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</row>
    <row r="110" spans="1:30" s="113" customFormat="1" ht="12.75" customHeight="1">
      <c r="A110" s="118"/>
      <c r="B110" s="190"/>
      <c r="C110" s="187"/>
      <c r="D110" s="174" t="s">
        <v>227</v>
      </c>
      <c r="E110" s="209" t="s">
        <v>1</v>
      </c>
      <c r="F110" s="184">
        <v>3</v>
      </c>
      <c r="G110" s="221"/>
      <c r="H110" s="224"/>
      <c r="I110" s="230">
        <f>F110*G110</f>
        <v>0</v>
      </c>
      <c r="J110" s="224">
        <f>F110*H110</f>
        <v>0</v>
      </c>
      <c r="K110" s="119"/>
      <c r="M110" s="181"/>
      <c r="N110" s="181"/>
      <c r="O110" s="181"/>
      <c r="P110" s="115"/>
      <c r="Q110" s="115"/>
      <c r="R110" s="115"/>
      <c r="S110" s="115"/>
      <c r="T110" s="115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</row>
    <row r="111" spans="1:30" s="113" customFormat="1" ht="12.75" customHeight="1">
      <c r="A111" s="118"/>
      <c r="B111" s="190"/>
      <c r="C111" s="187"/>
      <c r="D111" s="42" t="s">
        <v>228</v>
      </c>
      <c r="E111" s="214" t="s">
        <v>226</v>
      </c>
      <c r="F111" s="183">
        <v>1</v>
      </c>
      <c r="G111" s="218"/>
      <c r="H111" s="224"/>
      <c r="I111" s="230">
        <f>F111*G111</f>
        <v>0</v>
      </c>
      <c r="J111" s="224">
        <f>F111*H111</f>
        <v>0</v>
      </c>
      <c r="M111" s="181"/>
      <c r="N111" s="181"/>
      <c r="O111" s="116"/>
      <c r="P111" s="115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</row>
    <row r="112" spans="1:30" s="113" customFormat="1" ht="12.75" customHeight="1">
      <c r="A112" s="118"/>
      <c r="B112" s="190"/>
      <c r="C112" s="187"/>
      <c r="D112" s="201"/>
      <c r="E112" s="211"/>
      <c r="F112" s="206"/>
      <c r="G112" s="218"/>
      <c r="H112" s="224"/>
      <c r="I112" s="230">
        <f>F112*G112</f>
        <v>0</v>
      </c>
      <c r="J112" s="224">
        <f>F112*H112</f>
        <v>0</v>
      </c>
      <c r="M112" s="181"/>
      <c r="N112" s="181"/>
      <c r="O112" s="116"/>
      <c r="P112" s="115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</row>
    <row r="113" spans="11:30" ht="12.75">
      <c r="K113" s="10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1:30" ht="12.75">
      <c r="K114" s="10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1:30" ht="12.75">
      <c r="K115" s="10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1:30" ht="12.75">
      <c r="K116" s="10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1:30" ht="12.75">
      <c r="K117" s="10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3:30" ht="12.75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3:30" ht="12.75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1:30" ht="12.75">
      <c r="K120" s="10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1:30" ht="12.75">
      <c r="K121" s="10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1:30" ht="12.75">
      <c r="K122" s="10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2.75">
      <c r="K123" s="10"/>
    </row>
  </sheetData>
  <sheetProtection/>
  <protectedRanges>
    <protectedRange password="CC71" sqref="E17 E57" name="S heslem 2_36"/>
    <protectedRange password="CC71" sqref="C17:E17 C57:E57" name="S heslem_38"/>
    <protectedRange sqref="F17 F57" name="Bez hesla_37"/>
    <protectedRange password="CC71" sqref="E18 E40 E91" name="S heslem 2_4"/>
    <protectedRange password="CC71" sqref="C18:E18 C91:E91 C40 E40" name="S heslem_5"/>
    <protectedRange sqref="F18 F40 F91" name="Bez hesla_3"/>
    <protectedRange password="CC71" sqref="E19 E41 E92" name="S heslem 2_35"/>
    <protectedRange password="CC71" sqref="C19:E19 C41:E41 C92:E92" name="S heslem_37"/>
    <protectedRange sqref="F19 F41 F92" name="Bez hesla_36"/>
    <protectedRange password="CC71" sqref="E20 E42 E51 E93" name="S heslem 2_37"/>
    <protectedRange password="CC71" sqref="C20:E20 C93:E93 C51:E51 C42 E42 D60" name="S heslem_39"/>
    <protectedRange sqref="F20 F42 F51 F93" name="Bez hesla_38"/>
    <protectedRange password="CC71" sqref="E21 E43 E52 E94 E65 E84" name="S heslem 2_38"/>
    <protectedRange password="CC71" sqref="C21:E21 C43:E43 C52:E52 C94:E94 D65:E65 C84:E84" name="S heslem_40"/>
    <protectedRange sqref="F21 F43 F52 F94 F65 F84" name="Bez hesla_39"/>
    <protectedRange password="CC71" sqref="E22 E44 E53 E95 E66 E85:E87" name="S heslem 2_39"/>
    <protectedRange password="CC71" sqref="C22:E22 C44:E44 C53:E53 C95:E95 D66:E66 C85:E87" name="S heslem_41"/>
    <protectedRange sqref="F22 F44 F53 F95 F66 F85:F87" name="Bez hesla_40"/>
    <protectedRange password="CC71" sqref="E23 E45 E72 E96" name="S heslem 2_40"/>
    <protectedRange password="CC71" sqref="C23:E23 C45:E45 D72:E72 C96:E96" name="S heslem_42"/>
    <protectedRange sqref="F23 F45 F72 F96" name="Bez hesla_41"/>
    <protectedRange password="CC71" sqref="E24 E46 E54 E97 E73" name="S heslem 2_41"/>
    <protectedRange password="CC71" sqref="C24:E24 C46:E46 C54:E54 C97:E97 D73:E73" name="S heslem_43"/>
    <protectedRange sqref="F24 F46 F54 F97 F73" name="Bez hesla_42"/>
    <protectedRange password="CC71" sqref="E25 E47 E98 E74" name="S heslem 2_42"/>
    <protectedRange password="CC71" sqref="C25:E25 C47:E47 C98:E98 D74:E74" name="S heslem_44"/>
    <protectedRange sqref="F25 F47 F98 F74" name="Bez hesla_43"/>
    <protectedRange password="CC71" sqref="E26:E27 E48:E49 E56 E99" name="S heslem 2_43"/>
    <protectedRange password="CC71" sqref="D61 C48:E49 D28 C26:E27 C56:E56 C108 C99:E99" name="S heslem_45"/>
    <protectedRange sqref="F26:F27 F48:F49 F56 F99" name="Bez hesla_44"/>
    <protectedRange sqref="G27 G49 G108" name="Bez hesla_39_1"/>
    <protectedRange sqref="G27 G49 G108" name="Bez hesla_1_38"/>
    <protectedRange password="CC71" sqref="E38 E89" name="S heslem 2_5"/>
    <protectedRange password="CC71" sqref="C38:E38 C89:E89" name="S heslem_6"/>
    <protectedRange sqref="F38 F89" name="Bez hesla_4"/>
    <protectedRange password="CC71" sqref="E28 E50 E58" name="S heslem 2_6"/>
    <protectedRange password="CC71" sqref="E28 C50:E50 C28 C58 E58" name="S heslem_7"/>
    <protectedRange sqref="F28 F50 F58" name="Bez hesla_5"/>
    <protectedRange password="CC71" sqref="E102 E59 E29:E31 E67 E81" name="S heslem 2_20"/>
    <protectedRange password="CC71" sqref="C29:E29 C102:E102 C59:E59 D30:E31 C67:E67 C81:E81 C74 C111" name="S heslem_20"/>
    <protectedRange sqref="F102 F59 F29:F31 F67 F81" name="Bez hesla_21"/>
    <protectedRange password="CC71" sqref="E39 E90" name="S heslem 2_7"/>
    <protectedRange password="CC71" sqref="C39:E39 C90:E90 D40 D58" name="S heslem_8"/>
    <protectedRange sqref="F39 F90" name="Bez hesla_7"/>
    <protectedRange password="CC71" sqref="E64 E35 E60 E82 E68 E112 E75 E88 E103" name="S heslem 2_30"/>
    <protectedRange password="CC71" sqref="C64:E64 C35:E35 C82:E82 C30 E60 C68:E68 C107 C75:E75 C88:E88 C60 C72 C103:E103 C112:E112" name="S heslem_30"/>
    <protectedRange sqref="F64 F35 F60 F82 F68 F112 F75 F88 F103" name="Bez hesla_31"/>
    <protectedRange password="CC71" sqref="E61:E62 E32:E33 E69:E70 E76:E77 E104 E83" name="S heslem 2_5_1"/>
    <protectedRange password="CC71" sqref="D104:E104 C31:C33 D32:E33 C69:E70 C76:E77 C61:C62 E61:E62 D62 C83:E83 C104:C105" name="S heslem_6_1"/>
    <protectedRange sqref="F61:F63 F32:F34 F69:F71 F76:F78 F104 F83" name="Bez hesla_5_1"/>
    <protectedRange password="CC71" sqref="E34 E63 E71 E78" name="S heslem 2_1_1"/>
    <protectedRange password="CC71" sqref="C34:E34 C63:E63 D42 C71:E71 C78:E78 C106" name="S heslem_1_2"/>
  </protectedRanges>
  <mergeCells count="11">
    <mergeCell ref="G11:H11"/>
    <mergeCell ref="B1:C1"/>
    <mergeCell ref="B3:C3"/>
    <mergeCell ref="B5:C5"/>
    <mergeCell ref="B6:C6"/>
    <mergeCell ref="B4:C4"/>
    <mergeCell ref="I11:J11"/>
    <mergeCell ref="D6:F6"/>
    <mergeCell ref="B8:C8"/>
    <mergeCell ref="B9:C9"/>
    <mergeCell ref="B7:C7"/>
  </mergeCells>
  <printOptions horizontalCentered="1"/>
  <pageMargins left="0.4330708661417323" right="0.4330708661417323" top="0.984251968503937" bottom="0" header="0" footer="0"/>
  <pageSetup horizontalDpi="600" verticalDpi="600" orientation="landscape" paperSize="9" r:id="rId3"/>
  <headerFooter alignWithMargins="0">
    <oddFooter>&amp;CStránka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zoomScalePageLayoutView="0" workbookViewId="0" topLeftCell="A1">
      <pane ySplit="13" topLeftCell="A17" activePane="bottomLeft" state="frozen"/>
      <selection pane="topLeft" activeCell="A1" sqref="A1"/>
      <selection pane="bottomLeft" activeCell="D51" sqref="D51"/>
    </sheetView>
  </sheetViews>
  <sheetFormatPr defaultColWidth="9.00390625" defaultRowHeight="12.75"/>
  <cols>
    <col min="1" max="1" width="4.00390625" style="0" customWidth="1"/>
    <col min="2" max="2" width="12.625" style="8" customWidth="1"/>
    <col min="3" max="3" width="7.625" style="0" hidden="1" customWidth="1"/>
    <col min="4" max="4" width="71.625" style="0" customWidth="1"/>
    <col min="5" max="5" width="7.125" style="0" customWidth="1"/>
    <col min="6" max="6" width="7.875" style="0" customWidth="1"/>
    <col min="7" max="7" width="10.25390625" style="0" customWidth="1"/>
    <col min="8" max="8" width="9.875" style="0" customWidth="1"/>
    <col min="9" max="9" width="10.25390625" style="0" customWidth="1"/>
    <col min="10" max="10" width="11.125" style="0" customWidth="1"/>
  </cols>
  <sheetData>
    <row r="1" spans="1:10" ht="19.5" customHeight="1">
      <c r="A1" s="7"/>
      <c r="B1" s="270" t="s">
        <v>5</v>
      </c>
      <c r="C1" s="290"/>
      <c r="D1" s="112" t="s">
        <v>66</v>
      </c>
      <c r="E1" s="85"/>
      <c r="F1" s="85"/>
      <c r="G1" s="85"/>
      <c r="H1" s="1"/>
      <c r="I1" s="1"/>
      <c r="J1" s="1"/>
    </row>
    <row r="2" spans="2:8" ht="7.5" customHeight="1">
      <c r="B2" s="27"/>
      <c r="C2" s="28"/>
      <c r="E2" s="1"/>
      <c r="F2" s="1"/>
      <c r="H2" s="36"/>
    </row>
    <row r="3" spans="2:6" ht="17.25" customHeight="1" thickBot="1">
      <c r="B3" s="268" t="s">
        <v>4</v>
      </c>
      <c r="C3" s="269"/>
      <c r="D3" s="84" t="s">
        <v>67</v>
      </c>
      <c r="E3" s="1"/>
      <c r="F3" s="1"/>
    </row>
    <row r="4" spans="2:10" ht="12.75">
      <c r="B4" s="268"/>
      <c r="C4" s="273"/>
      <c r="D4" s="9"/>
      <c r="E4" s="1"/>
      <c r="F4" s="1"/>
      <c r="G4" s="19" t="s">
        <v>14</v>
      </c>
      <c r="H4" s="20"/>
      <c r="I4" s="32">
        <f>SUM(I14:I49)</f>
        <v>0</v>
      </c>
      <c r="J4" s="29"/>
    </row>
    <row r="5" spans="2:10" ht="28.5" customHeight="1">
      <c r="B5" s="270" t="s">
        <v>3</v>
      </c>
      <c r="C5" s="271"/>
      <c r="D5" s="77" t="s">
        <v>68</v>
      </c>
      <c r="E5" s="1"/>
      <c r="F5" s="1"/>
      <c r="G5" s="34" t="s">
        <v>15</v>
      </c>
      <c r="H5" s="33"/>
      <c r="I5" s="35">
        <f>SUM(J14:J49)</f>
        <v>0</v>
      </c>
      <c r="J5" s="30"/>
    </row>
    <row r="6" spans="2:10" ht="14.25" customHeight="1" thickBot="1">
      <c r="B6" s="270" t="s">
        <v>6</v>
      </c>
      <c r="C6" s="272"/>
      <c r="D6" s="280" t="s">
        <v>72</v>
      </c>
      <c r="E6" s="281"/>
      <c r="F6" s="281"/>
      <c r="G6" s="21" t="s">
        <v>13</v>
      </c>
      <c r="H6" s="31">
        <v>0.25</v>
      </c>
      <c r="I6" s="65">
        <f>(I4+I5)*H6</f>
        <v>0</v>
      </c>
      <c r="J6" s="22"/>
    </row>
    <row r="7" spans="2:10" ht="20.25" customHeight="1" thickBot="1">
      <c r="B7" s="268"/>
      <c r="C7" s="283"/>
      <c r="D7" s="9"/>
      <c r="E7" s="1"/>
      <c r="F7" s="1"/>
      <c r="G7" s="23" t="s">
        <v>16</v>
      </c>
      <c r="H7" s="24"/>
      <c r="I7" s="25">
        <f>ROUND(SUM(I4:I6),0)</f>
        <v>0</v>
      </c>
      <c r="J7" s="26"/>
    </row>
    <row r="8" spans="2:7" ht="12.75" customHeight="1">
      <c r="B8" s="268" t="s">
        <v>7</v>
      </c>
      <c r="C8" s="269"/>
      <c r="D8" s="9" t="s">
        <v>23</v>
      </c>
      <c r="E8" s="1"/>
      <c r="F8" s="1"/>
      <c r="G8" s="7"/>
    </row>
    <row r="9" spans="2:7" ht="12.75" customHeight="1">
      <c r="B9" s="270" t="s">
        <v>8</v>
      </c>
      <c r="C9" s="282"/>
      <c r="D9" s="11" t="s">
        <v>65</v>
      </c>
      <c r="E9" s="1"/>
      <c r="F9" s="1"/>
      <c r="G9" s="7"/>
    </row>
    <row r="10" spans="2:6" ht="10.5" customHeight="1" thickBot="1">
      <c r="B10" s="1"/>
      <c r="C10" s="1"/>
      <c r="D10" s="1"/>
      <c r="E10" s="1"/>
      <c r="F10" s="1"/>
    </row>
    <row r="11" spans="1:10" ht="12.75">
      <c r="A11" s="44"/>
      <c r="B11" s="37"/>
      <c r="C11" s="37"/>
      <c r="D11" s="2"/>
      <c r="E11" s="3"/>
      <c r="F11" s="12"/>
      <c r="G11" s="293" t="s">
        <v>19</v>
      </c>
      <c r="H11" s="292"/>
      <c r="I11" s="293" t="s">
        <v>11</v>
      </c>
      <c r="J11" s="292"/>
    </row>
    <row r="12" spans="1:10" ht="11.25" customHeight="1">
      <c r="A12" s="45" t="s">
        <v>21</v>
      </c>
      <c r="B12" s="38" t="s">
        <v>20</v>
      </c>
      <c r="C12" s="38" t="s">
        <v>17</v>
      </c>
      <c r="D12" s="6" t="s">
        <v>2</v>
      </c>
      <c r="E12" s="5" t="s">
        <v>0</v>
      </c>
      <c r="F12" s="13" t="s">
        <v>18</v>
      </c>
      <c r="G12" s="14"/>
      <c r="H12" s="15"/>
      <c r="I12" s="4"/>
      <c r="J12" s="16"/>
    </row>
    <row r="13" spans="1:10" ht="12.75" customHeight="1" thickBot="1">
      <c r="A13" s="45"/>
      <c r="B13" s="38"/>
      <c r="C13" s="38"/>
      <c r="D13" s="87"/>
      <c r="E13" s="88"/>
      <c r="F13" s="89"/>
      <c r="G13" s="90" t="s">
        <v>9</v>
      </c>
      <c r="H13" s="91" t="s">
        <v>10</v>
      </c>
      <c r="I13" s="92" t="s">
        <v>12</v>
      </c>
      <c r="J13" s="93" t="s">
        <v>10</v>
      </c>
    </row>
    <row r="14" spans="1:11" s="10" customFormat="1" ht="12.75" customHeight="1">
      <c r="A14" s="48"/>
      <c r="B14" s="97"/>
      <c r="C14" s="98"/>
      <c r="D14" s="99"/>
      <c r="E14" s="100"/>
      <c r="F14" s="101"/>
      <c r="G14" s="17">
        <v>0</v>
      </c>
      <c r="H14" s="109"/>
      <c r="I14" s="17">
        <f>F14*G14</f>
        <v>0</v>
      </c>
      <c r="J14" s="107">
        <f>F14*H14</f>
        <v>0</v>
      </c>
      <c r="K14" s="39"/>
    </row>
    <row r="15" spans="1:11" s="10" customFormat="1" ht="12.75" customHeight="1">
      <c r="A15" s="154" t="s">
        <v>74</v>
      </c>
      <c r="B15" s="133"/>
      <c r="C15" s="134"/>
      <c r="D15" s="153" t="s">
        <v>73</v>
      </c>
      <c r="E15" s="135"/>
      <c r="F15" s="136"/>
      <c r="G15" s="132"/>
      <c r="H15" s="137"/>
      <c r="I15" s="138">
        <f>F15*G15</f>
        <v>0</v>
      </c>
      <c r="J15" s="139">
        <f>F15*H15</f>
        <v>0</v>
      </c>
      <c r="K15" s="39"/>
    </row>
    <row r="16" spans="1:11" s="10" customFormat="1" ht="12.75" customHeight="1">
      <c r="A16" s="156" t="s">
        <v>39</v>
      </c>
      <c r="B16" s="140"/>
      <c r="C16" s="141"/>
      <c r="D16" s="155" t="s">
        <v>75</v>
      </c>
      <c r="E16" s="157" t="s">
        <v>41</v>
      </c>
      <c r="F16" s="158">
        <v>1</v>
      </c>
      <c r="G16" s="138"/>
      <c r="H16" s="166"/>
      <c r="I16" s="165">
        <f>F16*G16</f>
        <v>0</v>
      </c>
      <c r="J16" s="164">
        <f>F16*H16</f>
        <v>0</v>
      </c>
      <c r="K16" s="39"/>
    </row>
    <row r="17" spans="1:11" s="10" customFormat="1" ht="12.75" customHeight="1">
      <c r="A17" s="156" t="s">
        <v>40</v>
      </c>
      <c r="B17" s="140"/>
      <c r="C17" s="141"/>
      <c r="D17" s="155" t="s">
        <v>76</v>
      </c>
      <c r="E17" s="157" t="s">
        <v>41</v>
      </c>
      <c r="F17" s="158">
        <v>1</v>
      </c>
      <c r="G17" s="138"/>
      <c r="H17" s="166"/>
      <c r="I17" s="165">
        <f aca="true" t="shared" si="0" ref="I17:I38">F17*G17</f>
        <v>0</v>
      </c>
      <c r="J17" s="164">
        <f aca="true" t="shared" si="1" ref="J17:J39">F17*H17</f>
        <v>0</v>
      </c>
      <c r="K17" s="39"/>
    </row>
    <row r="18" spans="1:11" s="41" customFormat="1" ht="12.75" customHeight="1">
      <c r="A18" s="132"/>
      <c r="B18" s="143"/>
      <c r="C18" s="144"/>
      <c r="D18" s="146"/>
      <c r="E18" s="145"/>
      <c r="F18" s="142"/>
      <c r="G18" s="147"/>
      <c r="H18" s="148"/>
      <c r="I18" s="138">
        <f t="shared" si="0"/>
        <v>0</v>
      </c>
      <c r="J18" s="139">
        <f t="shared" si="1"/>
        <v>0</v>
      </c>
      <c r="K18" s="40"/>
    </row>
    <row r="19" spans="1:11" s="41" customFormat="1" ht="12.75" customHeight="1">
      <c r="A19" s="154" t="s">
        <v>47</v>
      </c>
      <c r="B19" s="133"/>
      <c r="C19" s="134"/>
      <c r="D19" s="153" t="s">
        <v>77</v>
      </c>
      <c r="E19" s="145"/>
      <c r="F19" s="142"/>
      <c r="G19" s="147"/>
      <c r="H19" s="148"/>
      <c r="I19" s="138">
        <f t="shared" si="0"/>
        <v>0</v>
      </c>
      <c r="J19" s="139">
        <f t="shared" si="1"/>
        <v>0</v>
      </c>
      <c r="K19" s="40"/>
    </row>
    <row r="20" spans="1:11" s="41" customFormat="1" ht="12.75" customHeight="1">
      <c r="A20" s="154" t="s">
        <v>39</v>
      </c>
      <c r="B20" s="133"/>
      <c r="C20" s="134"/>
      <c r="D20" s="155" t="s">
        <v>78</v>
      </c>
      <c r="E20" s="159" t="s">
        <v>1</v>
      </c>
      <c r="F20" s="160">
        <v>1</v>
      </c>
      <c r="G20" s="167"/>
      <c r="H20" s="168"/>
      <c r="I20" s="165">
        <f t="shared" si="0"/>
        <v>0</v>
      </c>
      <c r="J20" s="139">
        <f t="shared" si="1"/>
        <v>0</v>
      </c>
      <c r="K20" s="40"/>
    </row>
    <row r="21" spans="1:11" s="41" customFormat="1" ht="12.75" customHeight="1">
      <c r="A21" s="154" t="s">
        <v>40</v>
      </c>
      <c r="B21" s="133"/>
      <c r="C21" s="134"/>
      <c r="D21" s="155" t="s">
        <v>79</v>
      </c>
      <c r="E21" s="159" t="s">
        <v>1</v>
      </c>
      <c r="F21" s="160">
        <v>1</v>
      </c>
      <c r="G21" s="167"/>
      <c r="H21" s="166"/>
      <c r="I21" s="165">
        <f t="shared" si="0"/>
        <v>0</v>
      </c>
      <c r="J21" s="139">
        <f t="shared" si="1"/>
        <v>0</v>
      </c>
      <c r="K21" s="40"/>
    </row>
    <row r="22" spans="1:11" s="41" customFormat="1" ht="12.75" customHeight="1">
      <c r="A22" s="154" t="s">
        <v>42</v>
      </c>
      <c r="B22" s="133"/>
      <c r="C22" s="134"/>
      <c r="D22" s="155" t="s">
        <v>80</v>
      </c>
      <c r="E22" s="159" t="s">
        <v>1</v>
      </c>
      <c r="F22" s="160">
        <v>1</v>
      </c>
      <c r="G22" s="165"/>
      <c r="H22" s="169"/>
      <c r="I22" s="165">
        <f t="shared" si="0"/>
        <v>0</v>
      </c>
      <c r="J22" s="139">
        <f t="shared" si="1"/>
        <v>0</v>
      </c>
      <c r="K22" s="40"/>
    </row>
    <row r="23" spans="1:11" s="41" customFormat="1" ht="12.75" customHeight="1">
      <c r="A23" s="154" t="s">
        <v>43</v>
      </c>
      <c r="B23" s="133"/>
      <c r="C23" s="134"/>
      <c r="D23" s="155" t="s">
        <v>81</v>
      </c>
      <c r="E23" s="159" t="s">
        <v>1</v>
      </c>
      <c r="F23" s="160">
        <v>1</v>
      </c>
      <c r="G23" s="170"/>
      <c r="H23" s="171"/>
      <c r="I23" s="170">
        <f t="shared" si="0"/>
        <v>0</v>
      </c>
      <c r="J23" s="139">
        <f t="shared" si="1"/>
        <v>0</v>
      </c>
      <c r="K23" s="40"/>
    </row>
    <row r="24" spans="1:11" s="41" customFormat="1" ht="12.75" customHeight="1">
      <c r="A24" s="154" t="s">
        <v>44</v>
      </c>
      <c r="B24" s="133"/>
      <c r="C24" s="134"/>
      <c r="D24" s="155" t="s">
        <v>82</v>
      </c>
      <c r="E24" s="159" t="s">
        <v>1</v>
      </c>
      <c r="F24" s="160">
        <v>1</v>
      </c>
      <c r="G24" s="170"/>
      <c r="H24" s="172"/>
      <c r="I24" s="170">
        <f t="shared" si="0"/>
        <v>0</v>
      </c>
      <c r="J24" s="139">
        <f t="shared" si="1"/>
        <v>0</v>
      </c>
      <c r="K24" s="40"/>
    </row>
    <row r="25" spans="1:11" s="41" customFormat="1" ht="12.75" customHeight="1">
      <c r="A25" s="154" t="s">
        <v>45</v>
      </c>
      <c r="B25" s="133"/>
      <c r="C25" s="134"/>
      <c r="D25" s="155" t="s">
        <v>83</v>
      </c>
      <c r="E25" s="159" t="s">
        <v>1</v>
      </c>
      <c r="F25" s="160">
        <v>1</v>
      </c>
      <c r="G25" s="170"/>
      <c r="H25" s="172"/>
      <c r="I25" s="170">
        <f t="shared" si="0"/>
        <v>0</v>
      </c>
      <c r="J25" s="139">
        <f t="shared" si="1"/>
        <v>0</v>
      </c>
      <c r="K25" s="40"/>
    </row>
    <row r="26" spans="1:11" s="41" customFormat="1" ht="12.75" customHeight="1">
      <c r="A26" s="154" t="s">
        <v>84</v>
      </c>
      <c r="B26" s="133"/>
      <c r="C26" s="134"/>
      <c r="D26" s="155" t="s">
        <v>85</v>
      </c>
      <c r="E26" s="159" t="s">
        <v>1</v>
      </c>
      <c r="F26" s="160">
        <v>1</v>
      </c>
      <c r="G26" s="170"/>
      <c r="H26" s="172"/>
      <c r="I26" s="170">
        <f t="shared" si="0"/>
        <v>0</v>
      </c>
      <c r="J26" s="139">
        <f t="shared" si="1"/>
        <v>0</v>
      </c>
      <c r="K26" s="40"/>
    </row>
    <row r="27" spans="1:11" s="41" customFormat="1" ht="12.75" customHeight="1">
      <c r="A27" s="154" t="s">
        <v>86</v>
      </c>
      <c r="B27" s="133"/>
      <c r="C27" s="134"/>
      <c r="D27" s="155" t="s">
        <v>87</v>
      </c>
      <c r="E27" s="159" t="s">
        <v>41</v>
      </c>
      <c r="F27" s="160">
        <v>1</v>
      </c>
      <c r="G27" s="149"/>
      <c r="H27" s="172"/>
      <c r="I27" s="170">
        <f t="shared" si="0"/>
        <v>0</v>
      </c>
      <c r="J27" s="173">
        <f t="shared" si="1"/>
        <v>0</v>
      </c>
      <c r="K27" s="40"/>
    </row>
    <row r="28" spans="1:11" s="41" customFormat="1" ht="12.75" customHeight="1">
      <c r="A28" s="132"/>
      <c r="B28" s="133"/>
      <c r="C28" s="134"/>
      <c r="D28" s="150"/>
      <c r="E28" s="145"/>
      <c r="F28" s="142"/>
      <c r="G28" s="138"/>
      <c r="I28" s="138">
        <f t="shared" si="0"/>
        <v>0</v>
      </c>
      <c r="J28" s="173">
        <f t="shared" si="1"/>
        <v>0</v>
      </c>
      <c r="K28" s="40"/>
    </row>
    <row r="29" spans="1:11" s="41" customFormat="1" ht="12.75" customHeight="1">
      <c r="A29" s="154" t="s">
        <v>48</v>
      </c>
      <c r="B29" s="133"/>
      <c r="C29" s="134"/>
      <c r="D29" s="153" t="s">
        <v>88</v>
      </c>
      <c r="E29" s="145"/>
      <c r="F29" s="142"/>
      <c r="G29" s="132"/>
      <c r="H29" s="137"/>
      <c r="I29" s="138">
        <f t="shared" si="0"/>
        <v>0</v>
      </c>
      <c r="J29" s="139">
        <f t="shared" si="1"/>
        <v>0</v>
      </c>
      <c r="K29" s="40"/>
    </row>
    <row r="30" spans="1:11" s="41" customFormat="1" ht="12.75" customHeight="1">
      <c r="A30" s="154" t="s">
        <v>39</v>
      </c>
      <c r="B30" s="133"/>
      <c r="C30" s="134"/>
      <c r="D30" s="155" t="s">
        <v>89</v>
      </c>
      <c r="E30" s="159" t="s">
        <v>1</v>
      </c>
      <c r="F30" s="160">
        <v>1</v>
      </c>
      <c r="G30" s="165"/>
      <c r="H30" s="169"/>
      <c r="I30" s="165">
        <f t="shared" si="0"/>
        <v>0</v>
      </c>
      <c r="J30" s="139">
        <f t="shared" si="1"/>
        <v>0</v>
      </c>
      <c r="K30" s="40"/>
    </row>
    <row r="31" spans="1:11" s="41" customFormat="1" ht="12.75" customHeight="1">
      <c r="A31" s="154" t="s">
        <v>52</v>
      </c>
      <c r="B31" s="133"/>
      <c r="C31" s="134"/>
      <c r="D31" s="155" t="s">
        <v>90</v>
      </c>
      <c r="E31" s="159" t="s">
        <v>1</v>
      </c>
      <c r="F31" s="160">
        <v>1</v>
      </c>
      <c r="G31" s="165"/>
      <c r="H31" s="169"/>
      <c r="I31" s="165">
        <f t="shared" si="0"/>
        <v>0</v>
      </c>
      <c r="J31" s="139">
        <f t="shared" si="1"/>
        <v>0</v>
      </c>
      <c r="K31" s="40"/>
    </row>
    <row r="32" spans="1:11" s="41" customFormat="1" ht="12.75" customHeight="1">
      <c r="A32" s="154" t="s">
        <v>42</v>
      </c>
      <c r="B32" s="133"/>
      <c r="C32" s="134"/>
      <c r="D32" s="155" t="s">
        <v>91</v>
      </c>
      <c r="E32" s="159" t="s">
        <v>1</v>
      </c>
      <c r="F32" s="160">
        <v>1</v>
      </c>
      <c r="G32" s="165"/>
      <c r="H32" s="169"/>
      <c r="I32" s="165">
        <f t="shared" si="0"/>
        <v>0</v>
      </c>
      <c r="J32" s="139">
        <f t="shared" si="1"/>
        <v>0</v>
      </c>
      <c r="K32" s="40"/>
    </row>
    <row r="33" spans="1:11" s="41" customFormat="1" ht="12.75" customHeight="1">
      <c r="A33" s="154" t="s">
        <v>53</v>
      </c>
      <c r="B33" s="133"/>
      <c r="C33" s="134"/>
      <c r="D33" s="155" t="s">
        <v>92</v>
      </c>
      <c r="E33" s="159" t="s">
        <v>1</v>
      </c>
      <c r="F33" s="158">
        <v>1</v>
      </c>
      <c r="G33" s="165"/>
      <c r="H33" s="169"/>
      <c r="I33" s="165">
        <f t="shared" si="0"/>
        <v>0</v>
      </c>
      <c r="J33" s="139">
        <f t="shared" si="1"/>
        <v>0</v>
      </c>
      <c r="K33" s="40"/>
    </row>
    <row r="34" spans="1:11" s="41" customFormat="1" ht="12.75" customHeight="1">
      <c r="A34" s="154" t="s">
        <v>54</v>
      </c>
      <c r="B34" s="133"/>
      <c r="C34" s="134"/>
      <c r="D34" s="155" t="s">
        <v>93</v>
      </c>
      <c r="E34" s="159" t="s">
        <v>1</v>
      </c>
      <c r="F34" s="160">
        <v>1</v>
      </c>
      <c r="G34" s="165"/>
      <c r="H34" s="169"/>
      <c r="I34" s="165">
        <f t="shared" si="0"/>
        <v>0</v>
      </c>
      <c r="J34" s="139">
        <f t="shared" si="1"/>
        <v>0</v>
      </c>
      <c r="K34" s="40"/>
    </row>
    <row r="35" spans="1:11" s="41" customFormat="1" ht="12.75" customHeight="1">
      <c r="A35" s="154" t="s">
        <v>55</v>
      </c>
      <c r="B35" s="133"/>
      <c r="C35" s="134"/>
      <c r="D35" s="155" t="s">
        <v>94</v>
      </c>
      <c r="E35" s="159" t="s">
        <v>1</v>
      </c>
      <c r="F35" s="160">
        <v>1</v>
      </c>
      <c r="G35" s="165"/>
      <c r="H35" s="169"/>
      <c r="I35" s="165">
        <f t="shared" si="0"/>
        <v>0</v>
      </c>
      <c r="J35" s="139">
        <f t="shared" si="1"/>
        <v>0</v>
      </c>
      <c r="K35" s="40"/>
    </row>
    <row r="36" spans="1:11" s="41" customFormat="1" ht="12.75" customHeight="1">
      <c r="A36" s="154" t="s">
        <v>84</v>
      </c>
      <c r="B36" s="133"/>
      <c r="C36" s="134"/>
      <c r="D36" s="155" t="s">
        <v>97</v>
      </c>
      <c r="E36" s="159" t="s">
        <v>1</v>
      </c>
      <c r="F36" s="160">
        <v>1</v>
      </c>
      <c r="G36" s="165"/>
      <c r="H36" s="169"/>
      <c r="I36" s="165">
        <f t="shared" si="0"/>
        <v>0</v>
      </c>
      <c r="J36" s="139">
        <f t="shared" si="1"/>
        <v>0</v>
      </c>
      <c r="K36" s="40"/>
    </row>
    <row r="37" spans="1:11" s="41" customFormat="1" ht="12.75" customHeight="1">
      <c r="A37" s="154" t="s">
        <v>86</v>
      </c>
      <c r="B37" s="133"/>
      <c r="C37" s="134"/>
      <c r="D37" s="155" t="s">
        <v>98</v>
      </c>
      <c r="E37" s="159" t="s">
        <v>1</v>
      </c>
      <c r="F37" s="160">
        <v>1</v>
      </c>
      <c r="G37" s="165"/>
      <c r="H37" s="169"/>
      <c r="I37" s="165">
        <f t="shared" si="0"/>
        <v>0</v>
      </c>
      <c r="J37" s="139">
        <f t="shared" si="1"/>
        <v>0</v>
      </c>
      <c r="K37" s="40"/>
    </row>
    <row r="38" spans="1:11" s="41" customFormat="1" ht="12.75" customHeight="1">
      <c r="A38" s="154" t="s">
        <v>95</v>
      </c>
      <c r="B38" s="133"/>
      <c r="C38" s="134"/>
      <c r="D38" s="155" t="s">
        <v>99</v>
      </c>
      <c r="E38" s="159" t="s">
        <v>1</v>
      </c>
      <c r="F38" s="160">
        <v>1</v>
      </c>
      <c r="G38" s="165"/>
      <c r="H38" s="169"/>
      <c r="I38" s="165">
        <f t="shared" si="0"/>
        <v>0</v>
      </c>
      <c r="J38" s="139">
        <f t="shared" si="1"/>
        <v>0</v>
      </c>
      <c r="K38" s="40"/>
    </row>
    <row r="39" spans="1:11" s="41" customFormat="1" ht="12.75" customHeight="1">
      <c r="A39" s="154" t="s">
        <v>96</v>
      </c>
      <c r="B39" s="133"/>
      <c r="C39" s="134"/>
      <c r="D39" s="155" t="s">
        <v>100</v>
      </c>
      <c r="E39" s="159" t="s">
        <v>41</v>
      </c>
      <c r="F39" s="160">
        <v>1</v>
      </c>
      <c r="G39" s="138"/>
      <c r="H39" s="172"/>
      <c r="I39" s="170"/>
      <c r="J39" s="173">
        <f t="shared" si="1"/>
        <v>0</v>
      </c>
      <c r="K39" s="40"/>
    </row>
    <row r="40" spans="1:10" ht="12.75">
      <c r="A40" s="132"/>
      <c r="B40" s="133"/>
      <c r="C40" s="134"/>
      <c r="D40" s="150"/>
      <c r="E40" s="145"/>
      <c r="F40" s="136"/>
      <c r="G40" s="132"/>
      <c r="H40" s="137"/>
      <c r="I40" s="138">
        <f aca="true" t="shared" si="2" ref="I40:I49">F40*G40</f>
        <v>0</v>
      </c>
      <c r="J40" s="139">
        <f aca="true" t="shared" si="3" ref="J40:J49">F40*H40</f>
        <v>0</v>
      </c>
    </row>
    <row r="41" spans="1:10" ht="12.75">
      <c r="A41" s="132"/>
      <c r="B41" s="133"/>
      <c r="C41" s="134"/>
      <c r="D41" s="153" t="s">
        <v>56</v>
      </c>
      <c r="E41" s="145"/>
      <c r="F41" s="136"/>
      <c r="G41" s="151"/>
      <c r="H41" s="152"/>
      <c r="I41" s="138">
        <f t="shared" si="2"/>
        <v>0</v>
      </c>
      <c r="J41" s="139">
        <f t="shared" si="3"/>
        <v>0</v>
      </c>
    </row>
    <row r="42" spans="1:10" ht="14.25">
      <c r="A42" s="154" t="s">
        <v>57</v>
      </c>
      <c r="B42" s="161"/>
      <c r="C42" s="162"/>
      <c r="D42" s="155" t="s">
        <v>58</v>
      </c>
      <c r="E42" s="145"/>
      <c r="F42" s="158">
        <v>1</v>
      </c>
      <c r="G42" s="163"/>
      <c r="H42" s="164"/>
      <c r="I42" s="165">
        <f t="shared" si="2"/>
        <v>0</v>
      </c>
      <c r="J42" s="139">
        <f t="shared" si="3"/>
        <v>0</v>
      </c>
    </row>
    <row r="43" spans="1:10" ht="14.25">
      <c r="A43" s="154" t="s">
        <v>59</v>
      </c>
      <c r="B43" s="133"/>
      <c r="C43" s="134"/>
      <c r="D43" s="155" t="s">
        <v>60</v>
      </c>
      <c r="E43" s="145"/>
      <c r="F43" s="158">
        <v>1</v>
      </c>
      <c r="G43" s="163"/>
      <c r="H43" s="164"/>
      <c r="I43" s="165">
        <f t="shared" si="2"/>
        <v>0</v>
      </c>
      <c r="J43" s="139">
        <f t="shared" si="3"/>
        <v>0</v>
      </c>
    </row>
    <row r="44" spans="1:10" ht="14.25">
      <c r="A44" s="154" t="s">
        <v>61</v>
      </c>
      <c r="B44" s="161"/>
      <c r="C44" s="162"/>
      <c r="D44" s="155" t="s">
        <v>62</v>
      </c>
      <c r="E44" s="145"/>
      <c r="F44" s="158">
        <v>1</v>
      </c>
      <c r="G44" s="163"/>
      <c r="H44" s="164"/>
      <c r="I44" s="165">
        <f t="shared" si="2"/>
        <v>0</v>
      </c>
      <c r="J44" s="139">
        <f t="shared" si="3"/>
        <v>0</v>
      </c>
    </row>
    <row r="45" spans="1:10" ht="14.25">
      <c r="A45" s="132"/>
      <c r="B45" s="133"/>
      <c r="C45" s="134"/>
      <c r="D45" s="155" t="s">
        <v>63</v>
      </c>
      <c r="E45" s="145"/>
      <c r="F45" s="158">
        <v>1</v>
      </c>
      <c r="G45" s="163"/>
      <c r="H45" s="164"/>
      <c r="I45" s="165">
        <f t="shared" si="2"/>
        <v>0</v>
      </c>
      <c r="J45" s="139">
        <f t="shared" si="3"/>
        <v>0</v>
      </c>
    </row>
    <row r="46" spans="1:10" ht="14.25">
      <c r="A46" s="154" t="s">
        <v>102</v>
      </c>
      <c r="B46" s="133"/>
      <c r="C46" s="134"/>
      <c r="D46" s="155" t="s">
        <v>101</v>
      </c>
      <c r="E46" s="145"/>
      <c r="F46" s="158">
        <v>1</v>
      </c>
      <c r="G46" s="163"/>
      <c r="H46" s="164"/>
      <c r="I46" s="165">
        <f t="shared" si="2"/>
        <v>0</v>
      </c>
      <c r="J46" s="139">
        <f t="shared" si="3"/>
        <v>0</v>
      </c>
    </row>
    <row r="47" spans="1:10" ht="14.25">
      <c r="A47" s="154" t="s">
        <v>46</v>
      </c>
      <c r="B47" s="133"/>
      <c r="C47" s="134"/>
      <c r="D47" s="155" t="s">
        <v>103</v>
      </c>
      <c r="E47" s="145"/>
      <c r="F47" s="158">
        <v>1</v>
      </c>
      <c r="G47" s="163"/>
      <c r="H47" s="164"/>
      <c r="I47" s="165">
        <f t="shared" si="2"/>
        <v>0</v>
      </c>
      <c r="J47" s="139">
        <f t="shared" si="3"/>
        <v>0</v>
      </c>
    </row>
    <row r="48" spans="1:10" ht="14.25">
      <c r="A48" s="132"/>
      <c r="B48" s="133"/>
      <c r="C48" s="134"/>
      <c r="D48" s="155" t="s">
        <v>64</v>
      </c>
      <c r="E48" s="145"/>
      <c r="F48" s="158">
        <v>1</v>
      </c>
      <c r="G48" s="163"/>
      <c r="H48" s="164"/>
      <c r="I48" s="165">
        <f t="shared" si="2"/>
        <v>0</v>
      </c>
      <c r="J48" s="139">
        <f t="shared" si="3"/>
        <v>0</v>
      </c>
    </row>
    <row r="49" spans="1:10" ht="14.25">
      <c r="A49" s="123"/>
      <c r="B49" s="125"/>
      <c r="C49" s="124"/>
      <c r="D49" s="126"/>
      <c r="E49" s="128"/>
      <c r="F49" s="127"/>
      <c r="G49" s="129"/>
      <c r="H49" s="130"/>
      <c r="I49" s="18">
        <f t="shared" si="2"/>
        <v>0</v>
      </c>
      <c r="J49" s="108">
        <f t="shared" si="3"/>
        <v>0</v>
      </c>
    </row>
    <row r="50" spans="1:10" ht="12.75">
      <c r="A50" s="43"/>
      <c r="B50" s="96"/>
      <c r="C50" s="95"/>
      <c r="D50" s="95"/>
      <c r="E50" s="95"/>
      <c r="F50" s="102"/>
      <c r="G50" s="43"/>
      <c r="H50" s="94"/>
      <c r="I50" s="18">
        <f>F50*G50</f>
        <v>0</v>
      </c>
      <c r="J50" s="108">
        <f>F50*H50</f>
        <v>0</v>
      </c>
    </row>
    <row r="51" spans="1:10" ht="12.75">
      <c r="A51" s="43"/>
      <c r="B51" s="96"/>
      <c r="C51" s="95"/>
      <c r="D51" s="95"/>
      <c r="E51" s="95"/>
      <c r="F51" s="102"/>
      <c r="G51" s="43"/>
      <c r="H51" s="94"/>
      <c r="I51" s="18">
        <f>F51*G51</f>
        <v>0</v>
      </c>
      <c r="J51" s="108">
        <f>F51*H51</f>
        <v>0</v>
      </c>
    </row>
    <row r="52" spans="1:10" ht="12.75">
      <c r="A52" s="43"/>
      <c r="B52" s="96"/>
      <c r="C52" s="95"/>
      <c r="D52" s="95"/>
      <c r="E52" s="95"/>
      <c r="F52" s="102"/>
      <c r="G52" s="43"/>
      <c r="H52" s="94"/>
      <c r="I52" s="18">
        <f>F52*G52</f>
        <v>0</v>
      </c>
      <c r="J52" s="108">
        <f>F52*H52</f>
        <v>0</v>
      </c>
    </row>
    <row r="53" spans="1:10" ht="13.5" thickBot="1">
      <c r="A53" s="103"/>
      <c r="B53" s="104"/>
      <c r="C53" s="105"/>
      <c r="D53" s="105"/>
      <c r="E53" s="105"/>
      <c r="F53" s="106"/>
      <c r="G53" s="103"/>
      <c r="H53" s="110"/>
      <c r="I53" s="111">
        <f>F53*G53</f>
        <v>0</v>
      </c>
      <c r="J53" s="76">
        <f>F53*H53</f>
        <v>0</v>
      </c>
    </row>
  </sheetData>
  <sheetProtection/>
  <mergeCells count="11">
    <mergeCell ref="B1:C1"/>
    <mergeCell ref="B3:C3"/>
    <mergeCell ref="B5:C5"/>
    <mergeCell ref="B6:C6"/>
    <mergeCell ref="B4:C4"/>
    <mergeCell ref="I11:J11"/>
    <mergeCell ref="D6:F6"/>
    <mergeCell ref="B8:C8"/>
    <mergeCell ref="B9:C9"/>
    <mergeCell ref="B7:C7"/>
    <mergeCell ref="G11:H11"/>
  </mergeCells>
  <printOptions horizontalCentered="1"/>
  <pageMargins left="0.4330708661417323" right="0.4330708661417323" top="0.984251968503937" bottom="0" header="0" footer="0"/>
  <pageSetup horizontalDpi="600" verticalDpi="600" orientation="landscape" paperSize="9" scale="97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subject/>
  <dc:creator>Vincenc Horník</dc:creator>
  <cp:keywords/>
  <dc:description/>
  <cp:lastModifiedBy>Uživatel systému Windows</cp:lastModifiedBy>
  <cp:lastPrinted>2017-07-11T14:05:35Z</cp:lastPrinted>
  <dcterms:created xsi:type="dcterms:W3CDTF">1997-02-13T12:36:28Z</dcterms:created>
  <dcterms:modified xsi:type="dcterms:W3CDTF">2017-09-11T06:47:48Z</dcterms:modified>
  <cp:category/>
  <cp:version/>
  <cp:contentType/>
  <cp:contentStatus/>
</cp:coreProperties>
</file>