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<sst xmlns="http://schemas.openxmlformats.org/spreadsheetml/2006/main" count="39" uniqueCount="18">
  <si>
    <t>3+1</t>
  </si>
  <si>
    <t>2+1</t>
  </si>
  <si>
    <t>INVENTÁRNÍ ČÍSLO</t>
  </si>
  <si>
    <t>ADRESA</t>
  </si>
  <si>
    <t>NÁZEV LOKALITY</t>
  </si>
  <si>
    <t>BYTOVÉ JEDNOTKY</t>
  </si>
  <si>
    <t>POČET BJ</t>
  </si>
  <si>
    <t xml:space="preserve">Cenová nabídka za zpracování znaleckého posudku </t>
  </si>
  <si>
    <t>Celkem</t>
  </si>
  <si>
    <t>Velikost bytu (m2) dle evidence Povodí Labe</t>
  </si>
  <si>
    <t>Veletov 39, 280 02 Veletov</t>
  </si>
  <si>
    <t>Horní ostrov 85, 280 02 Kolín</t>
  </si>
  <si>
    <t>Klavarská 34, 280 02 Veltruby</t>
  </si>
  <si>
    <t>Klavarská 35, 280 02 Veltruby</t>
  </si>
  <si>
    <t>Velký Osek 614, 281 51 Velký Osek</t>
  </si>
  <si>
    <t>Velký Osek 679, 281 51 Velký Osek</t>
  </si>
  <si>
    <t>Kostomlátky č.p. 10, 289 21 Kostomlaty nad Labem</t>
  </si>
  <si>
    <r>
      <t xml:space="preserve">Příloha č. 1 - Vymezení předmětu díla - seznam bytových jednotek oblast </t>
    </r>
    <r>
      <rPr>
        <b/>
        <sz val="11"/>
        <color theme="1"/>
        <rFont val="Calibri"/>
        <family val="2"/>
        <scheme val="minor"/>
      </rPr>
      <t>"Kolínsko"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</si>
</sst>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wrapText="1" indent="1"/>
    </xf>
    <xf numFmtId="4" fontId="4" fillId="0" borderId="5" xfId="0" applyNumberFormat="1" applyFont="1" applyFill="1" applyBorder="1" applyAlignment="1">
      <alignment horizontal="right" vertical="center" wrapText="1" indent="1"/>
    </xf>
    <xf numFmtId="4" fontId="4" fillId="0" borderId="6" xfId="0" applyNumberFormat="1" applyFont="1" applyFill="1" applyBorder="1" applyAlignment="1">
      <alignment horizontal="right" vertical="center" wrapText="1" inden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5" xfId="2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right" vertical="center" wrapText="1" indent="1"/>
    </xf>
    <xf numFmtId="0" fontId="4" fillId="0" borderId="9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vertical="center" wrapText="1" indent="1"/>
    </xf>
    <xf numFmtId="44" fontId="4" fillId="0" borderId="10" xfId="0" applyNumberFormat="1" applyFont="1" applyFill="1" applyBorder="1" applyAlignment="1">
      <alignment horizontal="right" vertical="center" wrapText="1" indent="1"/>
    </xf>
    <xf numFmtId="44" fontId="4" fillId="0" borderId="11" xfId="0" applyNumberFormat="1" applyFont="1" applyFill="1" applyBorder="1" applyAlignment="1">
      <alignment horizontal="right" vertical="center" wrapText="1" indent="1"/>
    </xf>
    <xf numFmtId="0" fontId="0" fillId="0" borderId="12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4" fontId="4" fillId="0" borderId="15" xfId="0" applyNumberFormat="1" applyFont="1" applyFill="1" applyBorder="1" applyAlignment="1">
      <alignment horizontal="right" vertical="center" wrapText="1" indent="1"/>
    </xf>
    <xf numFmtId="44" fontId="4" fillId="0" borderId="16" xfId="0" applyNumberFormat="1" applyFont="1" applyFill="1" applyBorder="1" applyAlignment="1">
      <alignment horizontal="right" vertical="center" wrapText="1" indent="1"/>
    </xf>
    <xf numFmtId="44" fontId="4" fillId="0" borderId="17" xfId="0" applyNumberFormat="1" applyFont="1" applyFill="1" applyBorder="1" applyAlignment="1">
      <alignment horizontal="right" vertical="center" wrapText="1" indent="1"/>
    </xf>
    <xf numFmtId="44" fontId="4" fillId="0" borderId="18" xfId="0" applyNumberFormat="1" applyFont="1" applyFill="1" applyBorder="1" applyAlignment="1">
      <alignment horizontal="righ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20" xfId="20" applyNumberFormat="1" applyFont="1" applyFill="1" applyBorder="1" applyAlignment="1">
      <alignment horizontal="left" vertical="center" wrapText="1"/>
    </xf>
    <xf numFmtId="49" fontId="5" fillId="0" borderId="21" xfId="20" applyNumberFormat="1" applyFont="1" applyFill="1" applyBorder="1" applyAlignment="1">
      <alignment horizontal="left" vertical="center" wrapText="1"/>
    </xf>
    <xf numFmtId="49" fontId="5" fillId="0" borderId="22" xfId="20" applyNumberFormat="1" applyFont="1" applyFill="1" applyBorder="1" applyAlignment="1">
      <alignment horizontal="left" vertical="center" wrapText="1"/>
    </xf>
    <xf numFmtId="49" fontId="5" fillId="0" borderId="5" xfId="20" applyNumberFormat="1" applyFont="1" applyFill="1" applyBorder="1" applyAlignment="1">
      <alignment horizontal="left" vertical="center" wrapText="1"/>
    </xf>
    <xf numFmtId="49" fontId="5" fillId="0" borderId="23" xfId="2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25" xfId="2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workbookViewId="0" topLeftCell="A1">
      <selection activeCell="L21" sqref="L21"/>
    </sheetView>
  </sheetViews>
  <sheetFormatPr defaultColWidth="9.140625" defaultRowHeight="15"/>
  <cols>
    <col min="2" max="2" width="4.00390625" style="2" customWidth="1"/>
    <col min="3" max="3" width="11.140625" style="2" customWidth="1"/>
    <col min="4" max="4" width="17.00390625" style="3" customWidth="1"/>
    <col min="5" max="5" width="39.57421875" style="3" customWidth="1"/>
    <col min="6" max="6" width="9.421875" style="2" customWidth="1"/>
    <col min="7" max="8" width="11.140625" style="4" customWidth="1"/>
    <col min="9" max="9" width="32.00390625" style="5" customWidth="1"/>
    <col min="12" max="12" width="20.421875" style="0" customWidth="1"/>
  </cols>
  <sheetData>
    <row r="1" spans="2:9" ht="57" customHeight="1" thickBot="1">
      <c r="B1" s="22" t="s">
        <v>17</v>
      </c>
      <c r="C1" s="22"/>
      <c r="D1" s="22"/>
      <c r="E1" s="22"/>
      <c r="F1" s="22"/>
      <c r="G1" s="22"/>
      <c r="H1" s="22"/>
      <c r="I1" s="22"/>
    </row>
    <row r="2" spans="2:9" s="1" customFormat="1" ht="62.25" customHeight="1" thickBot="1">
      <c r="B2" s="7" t="s">
        <v>6</v>
      </c>
      <c r="C2" s="8" t="s">
        <v>2</v>
      </c>
      <c r="D2" s="9" t="s">
        <v>4</v>
      </c>
      <c r="E2" s="9" t="s">
        <v>3</v>
      </c>
      <c r="F2" s="8" t="s">
        <v>5</v>
      </c>
      <c r="G2" s="8" t="s">
        <v>9</v>
      </c>
      <c r="H2" s="23" t="s">
        <v>7</v>
      </c>
      <c r="I2" s="24"/>
    </row>
    <row r="3" spans="2:9" s="1" customFormat="1" ht="15" customHeight="1">
      <c r="B3" s="29">
        <v>5</v>
      </c>
      <c r="C3" s="31">
        <v>9051003654</v>
      </c>
      <c r="D3" s="33" t="str">
        <f>HYPERLINK("[20180601_Byty_Z3.xlsx]Veletov!A1","Veletov")</f>
        <v>Veletov</v>
      </c>
      <c r="E3" s="35" t="s">
        <v>10</v>
      </c>
      <c r="F3" s="6" t="s">
        <v>0</v>
      </c>
      <c r="G3" s="19">
        <v>75.8</v>
      </c>
      <c r="H3" s="25">
        <v>0</v>
      </c>
      <c r="I3" s="26"/>
    </row>
    <row r="4" spans="2:9" s="1" customFormat="1" ht="15" customHeight="1">
      <c r="B4" s="30"/>
      <c r="C4" s="32"/>
      <c r="D4" s="34"/>
      <c r="E4" s="36"/>
      <c r="F4" s="14" t="s">
        <v>0</v>
      </c>
      <c r="G4" s="11">
        <v>77.08</v>
      </c>
      <c r="H4" s="20">
        <v>0</v>
      </c>
      <c r="I4" s="21"/>
    </row>
    <row r="5" spans="2:9" s="1" customFormat="1" ht="15" customHeight="1">
      <c r="B5" s="30"/>
      <c r="C5" s="32"/>
      <c r="D5" s="34"/>
      <c r="E5" s="36"/>
      <c r="F5" s="14" t="s">
        <v>0</v>
      </c>
      <c r="G5" s="11">
        <v>78.26</v>
      </c>
      <c r="H5" s="20">
        <v>0</v>
      </c>
      <c r="I5" s="21"/>
    </row>
    <row r="6" spans="2:9" s="1" customFormat="1" ht="15" customHeight="1">
      <c r="B6" s="30"/>
      <c r="C6" s="32"/>
      <c r="D6" s="34"/>
      <c r="E6" s="36"/>
      <c r="F6" s="14" t="s">
        <v>0</v>
      </c>
      <c r="G6" s="11">
        <v>75.67</v>
      </c>
      <c r="H6" s="20">
        <v>0</v>
      </c>
      <c r="I6" s="21"/>
    </row>
    <row r="7" spans="2:9" s="1" customFormat="1" ht="15" customHeight="1">
      <c r="B7" s="30"/>
      <c r="C7" s="32"/>
      <c r="D7" s="34"/>
      <c r="E7" s="37"/>
      <c r="F7" s="14" t="s">
        <v>0</v>
      </c>
      <c r="G7" s="11">
        <v>83.29</v>
      </c>
      <c r="H7" s="20">
        <v>0</v>
      </c>
      <c r="I7" s="21"/>
    </row>
    <row r="8" spans="2:9" s="1" customFormat="1" ht="15" customHeight="1">
      <c r="B8" s="30">
        <v>2</v>
      </c>
      <c r="C8" s="32">
        <v>9051002782</v>
      </c>
      <c r="D8" s="38" t="str">
        <f>HYPERLINK("[20180601_Byty_Z3.xlsx]Kolín!A1","Kolín")</f>
        <v>Kolín</v>
      </c>
      <c r="E8" s="39" t="s">
        <v>11</v>
      </c>
      <c r="F8" s="14" t="s">
        <v>0</v>
      </c>
      <c r="G8" s="11">
        <v>68.97</v>
      </c>
      <c r="H8" s="20">
        <v>0</v>
      </c>
      <c r="I8" s="21"/>
    </row>
    <row r="9" spans="2:9" s="1" customFormat="1" ht="15" customHeight="1">
      <c r="B9" s="30"/>
      <c r="C9" s="32"/>
      <c r="D9" s="34"/>
      <c r="E9" s="37"/>
      <c r="F9" s="14" t="s">
        <v>0</v>
      </c>
      <c r="G9" s="11">
        <v>69.07</v>
      </c>
      <c r="H9" s="20">
        <v>0</v>
      </c>
      <c r="I9" s="21"/>
    </row>
    <row r="10" spans="2:9" s="1" customFormat="1" ht="15" customHeight="1">
      <c r="B10" s="13">
        <v>1</v>
      </c>
      <c r="C10" s="14">
        <v>9051002786</v>
      </c>
      <c r="D10" s="15" t="str">
        <f>HYPERLINK("[20180601_Byty_Z3.xlsx]Klavary1!A1","Klavary 1")</f>
        <v>Klavary 1</v>
      </c>
      <c r="E10" s="15" t="s">
        <v>12</v>
      </c>
      <c r="F10" s="14" t="s">
        <v>0</v>
      </c>
      <c r="G10" s="11">
        <v>107.81</v>
      </c>
      <c r="H10" s="20">
        <v>0</v>
      </c>
      <c r="I10" s="21"/>
    </row>
    <row r="11" spans="2:9" s="1" customFormat="1" ht="15" customHeight="1">
      <c r="B11" s="30">
        <v>4</v>
      </c>
      <c r="C11" s="32">
        <v>9051009001</v>
      </c>
      <c r="D11" s="38" t="str">
        <f>HYPERLINK("[20180601_Byty_Z3.xlsx]Klavary2!A1","Klavary 2")</f>
        <v>Klavary 2</v>
      </c>
      <c r="E11" s="39" t="s">
        <v>13</v>
      </c>
      <c r="F11" s="14" t="s">
        <v>0</v>
      </c>
      <c r="G11" s="11">
        <v>67.13</v>
      </c>
      <c r="H11" s="20">
        <v>0</v>
      </c>
      <c r="I11" s="21"/>
    </row>
    <row r="12" spans="2:9" s="1" customFormat="1" ht="15" customHeight="1">
      <c r="B12" s="30"/>
      <c r="C12" s="32"/>
      <c r="D12" s="34"/>
      <c r="E12" s="36"/>
      <c r="F12" s="14" t="s">
        <v>1</v>
      </c>
      <c r="G12" s="11">
        <v>59.94</v>
      </c>
      <c r="H12" s="20">
        <v>0</v>
      </c>
      <c r="I12" s="21"/>
    </row>
    <row r="13" spans="2:9" s="1" customFormat="1" ht="15" customHeight="1">
      <c r="B13" s="30"/>
      <c r="C13" s="32"/>
      <c r="D13" s="34"/>
      <c r="E13" s="36"/>
      <c r="F13" s="14" t="s">
        <v>0</v>
      </c>
      <c r="G13" s="11">
        <v>66.19</v>
      </c>
      <c r="H13" s="20">
        <v>0</v>
      </c>
      <c r="I13" s="21"/>
    </row>
    <row r="14" spans="2:9" s="1" customFormat="1" ht="15" customHeight="1">
      <c r="B14" s="30"/>
      <c r="C14" s="32"/>
      <c r="D14" s="34"/>
      <c r="E14" s="37"/>
      <c r="F14" s="14" t="s">
        <v>0</v>
      </c>
      <c r="G14" s="11">
        <v>72.13</v>
      </c>
      <c r="H14" s="20">
        <v>0</v>
      </c>
      <c r="I14" s="21"/>
    </row>
    <row r="15" spans="2:9" s="1" customFormat="1" ht="15" customHeight="1">
      <c r="B15" s="13">
        <v>1</v>
      </c>
      <c r="C15" s="14">
        <v>9051002787</v>
      </c>
      <c r="D15" s="15" t="str">
        <f>HYPERLINK("[20180601_Byty_Z3.xlsx]VelkýOsek1!A1","Velký Osek 1")</f>
        <v>Velký Osek 1</v>
      </c>
      <c r="E15" s="15" t="s">
        <v>14</v>
      </c>
      <c r="F15" s="14" t="s">
        <v>0</v>
      </c>
      <c r="G15" s="11">
        <v>114</v>
      </c>
      <c r="H15" s="20">
        <v>0</v>
      </c>
      <c r="I15" s="21"/>
    </row>
    <row r="16" spans="2:9" s="1" customFormat="1" ht="15" customHeight="1">
      <c r="B16" s="30">
        <v>5</v>
      </c>
      <c r="C16" s="32">
        <v>9051003447</v>
      </c>
      <c r="D16" s="38" t="str">
        <f>HYPERLINK("[20180601_Byty_Z3.xlsx]VelkýOsek2!A1","Velký Osek 2")</f>
        <v>Velký Osek 2</v>
      </c>
      <c r="E16" s="39" t="s">
        <v>15</v>
      </c>
      <c r="F16" s="14" t="s">
        <v>0</v>
      </c>
      <c r="G16" s="11">
        <v>75.33</v>
      </c>
      <c r="H16" s="20">
        <v>0</v>
      </c>
      <c r="I16" s="21"/>
    </row>
    <row r="17" spans="2:9" s="1" customFormat="1" ht="15" customHeight="1">
      <c r="B17" s="30"/>
      <c r="C17" s="32"/>
      <c r="D17" s="34"/>
      <c r="E17" s="36"/>
      <c r="F17" s="14" t="s">
        <v>0</v>
      </c>
      <c r="G17" s="11">
        <v>75.51</v>
      </c>
      <c r="H17" s="20">
        <v>0</v>
      </c>
      <c r="I17" s="21"/>
    </row>
    <row r="18" spans="2:9" s="1" customFormat="1" ht="15" customHeight="1">
      <c r="B18" s="30"/>
      <c r="C18" s="32"/>
      <c r="D18" s="34"/>
      <c r="E18" s="36"/>
      <c r="F18" s="14" t="s">
        <v>0</v>
      </c>
      <c r="G18" s="11">
        <v>75.83</v>
      </c>
      <c r="H18" s="20">
        <v>0</v>
      </c>
      <c r="I18" s="21"/>
    </row>
    <row r="19" spans="2:9" s="1" customFormat="1" ht="15" customHeight="1">
      <c r="B19" s="30"/>
      <c r="C19" s="32"/>
      <c r="D19" s="34"/>
      <c r="E19" s="36"/>
      <c r="F19" s="14" t="s">
        <v>0</v>
      </c>
      <c r="G19" s="11">
        <v>75.55</v>
      </c>
      <c r="H19" s="20">
        <v>0</v>
      </c>
      <c r="I19" s="21"/>
    </row>
    <row r="20" spans="2:9" s="1" customFormat="1" ht="15" customHeight="1">
      <c r="B20" s="30"/>
      <c r="C20" s="32"/>
      <c r="D20" s="34"/>
      <c r="E20" s="37"/>
      <c r="F20" s="14" t="s">
        <v>0</v>
      </c>
      <c r="G20" s="11">
        <v>91.1</v>
      </c>
      <c r="H20" s="20">
        <v>0</v>
      </c>
      <c r="I20" s="21"/>
    </row>
    <row r="21" spans="2:9" s="1" customFormat="1" ht="15" customHeight="1">
      <c r="B21" s="30">
        <v>5</v>
      </c>
      <c r="C21" s="32">
        <v>9051003656</v>
      </c>
      <c r="D21" s="38" t="str">
        <f>HYPERLINK("[20180601_Byty_Z3.xlsx]Kostomlátky!A1","Kostomlátky čp 10")</f>
        <v>Kostomlátky čp 10</v>
      </c>
      <c r="E21" s="39" t="s">
        <v>16</v>
      </c>
      <c r="F21" s="14" t="s">
        <v>0</v>
      </c>
      <c r="G21" s="11">
        <v>79.79</v>
      </c>
      <c r="H21" s="20">
        <v>0</v>
      </c>
      <c r="I21" s="21"/>
    </row>
    <row r="22" spans="2:9" s="1" customFormat="1" ht="15" customHeight="1">
      <c r="B22" s="30"/>
      <c r="C22" s="32"/>
      <c r="D22" s="34"/>
      <c r="E22" s="36"/>
      <c r="F22" s="14" t="s">
        <v>0</v>
      </c>
      <c r="G22" s="11">
        <v>89.67</v>
      </c>
      <c r="H22" s="20">
        <v>0</v>
      </c>
      <c r="I22" s="21"/>
    </row>
    <row r="23" spans="2:9" ht="15" customHeight="1">
      <c r="B23" s="30"/>
      <c r="C23" s="32"/>
      <c r="D23" s="34"/>
      <c r="E23" s="36"/>
      <c r="F23" s="14" t="s">
        <v>0</v>
      </c>
      <c r="G23" s="11">
        <v>72.59</v>
      </c>
      <c r="H23" s="20">
        <v>0</v>
      </c>
      <c r="I23" s="21"/>
    </row>
    <row r="24" spans="2:9" ht="15" customHeight="1">
      <c r="B24" s="30"/>
      <c r="C24" s="32"/>
      <c r="D24" s="34"/>
      <c r="E24" s="36"/>
      <c r="F24" s="14" t="s">
        <v>0</v>
      </c>
      <c r="G24" s="11">
        <v>73.2</v>
      </c>
      <c r="H24" s="20">
        <v>0</v>
      </c>
      <c r="I24" s="21"/>
    </row>
    <row r="25" spans="2:9" ht="15" customHeight="1" thickBot="1">
      <c r="B25" s="40"/>
      <c r="C25" s="41"/>
      <c r="D25" s="42"/>
      <c r="E25" s="43"/>
      <c r="F25" s="16" t="s">
        <v>0</v>
      </c>
      <c r="G25" s="12">
        <v>79.79</v>
      </c>
      <c r="H25" s="27">
        <v>0</v>
      </c>
      <c r="I25" s="28"/>
    </row>
    <row r="26" spans="2:9" ht="15" customHeight="1" thickBot="1">
      <c r="B26" s="18">
        <f>SUM(B3:B25)</f>
        <v>23</v>
      </c>
      <c r="H26" s="10" t="s">
        <v>8</v>
      </c>
      <c r="I26" s="17">
        <v>0</v>
      </c>
    </row>
  </sheetData>
  <mergeCells count="45">
    <mergeCell ref="B21:B25"/>
    <mergeCell ref="C21:C25"/>
    <mergeCell ref="D21:D25"/>
    <mergeCell ref="E21:E25"/>
    <mergeCell ref="B11:B14"/>
    <mergeCell ref="C11:C14"/>
    <mergeCell ref="D11:D14"/>
    <mergeCell ref="E11:E14"/>
    <mergeCell ref="B16:B20"/>
    <mergeCell ref="C16:C20"/>
    <mergeCell ref="D16:D20"/>
    <mergeCell ref="E16:E20"/>
    <mergeCell ref="B3:B7"/>
    <mergeCell ref="C3:C7"/>
    <mergeCell ref="D3:D7"/>
    <mergeCell ref="E3:E7"/>
    <mergeCell ref="B8:B9"/>
    <mergeCell ref="C8:C9"/>
    <mergeCell ref="D8:D9"/>
    <mergeCell ref="E8:E9"/>
    <mergeCell ref="H5:I5"/>
    <mergeCell ref="H23:I23"/>
    <mergeCell ref="H24:I24"/>
    <mergeCell ref="H25:I25"/>
    <mergeCell ref="H18:I18"/>
    <mergeCell ref="H19:I19"/>
    <mergeCell ref="H20:I20"/>
    <mergeCell ref="H21:I21"/>
    <mergeCell ref="H22:I22"/>
    <mergeCell ref="H6:I6"/>
    <mergeCell ref="B1:I1"/>
    <mergeCell ref="H15:I15"/>
    <mergeCell ref="H16:I16"/>
    <mergeCell ref="H17:I17"/>
    <mergeCell ref="H12:I12"/>
    <mergeCell ref="H13:I13"/>
    <mergeCell ref="H14:I14"/>
    <mergeCell ref="H7:I7"/>
    <mergeCell ref="H8:I8"/>
    <mergeCell ref="H9:I9"/>
    <mergeCell ref="H10:I10"/>
    <mergeCell ref="H11:I11"/>
    <mergeCell ref="H2:I2"/>
    <mergeCell ref="H3:I3"/>
    <mergeCell ref="H4:I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Brandejsová</cp:lastModifiedBy>
  <cp:lastPrinted>2018-11-12T12:02:32Z</cp:lastPrinted>
  <dcterms:created xsi:type="dcterms:W3CDTF">2018-11-06T19:20:12Z</dcterms:created>
  <dcterms:modified xsi:type="dcterms:W3CDTF">2018-11-20T08:47:07Z</dcterms:modified>
  <cp:category/>
  <cp:version/>
  <cp:contentType/>
  <cp:contentStatus/>
</cp:coreProperties>
</file>