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<sst xmlns="http://schemas.openxmlformats.org/spreadsheetml/2006/main" count="39" uniqueCount="23">
  <si>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3+1</t>
  </si>
  <si>
    <t>2+1</t>
  </si>
  <si>
    <t>INVENTÁRNÍ ČÍSLO</t>
  </si>
  <si>
    <t>ADRESA</t>
  </si>
  <si>
    <t>NÁZEV LOKALITY</t>
  </si>
  <si>
    <t>BYTOVÉ JEDNOTKY</t>
  </si>
  <si>
    <t>POČET BJ</t>
  </si>
  <si>
    <t xml:space="preserve">Cenová nabídka za zpracování znaleckého posudku </t>
  </si>
  <si>
    <t>Celkem</t>
  </si>
  <si>
    <t>Velikost bytu (m2) dle evidence Povodí Labe</t>
  </si>
  <si>
    <t>4+1</t>
  </si>
  <si>
    <r>
      <t xml:space="preserve">Příloha č. 1 - Vymezení předmětu díla - seznam bytových jednotek oblast </t>
    </r>
    <r>
      <rPr>
        <b/>
        <sz val="11"/>
        <color theme="1"/>
        <rFont val="Calibri"/>
        <family val="2"/>
        <scheme val="minor"/>
      </rPr>
      <t>"Roudnicko"</t>
    </r>
  </si>
  <si>
    <t xml:space="preserve">Pod Katovnou 1891, Roudnice n.L., 413 01 </t>
  </si>
  <si>
    <t>Pod Katovnou 223, Roudnice n.L., 413 01</t>
  </si>
  <si>
    <t>Mlýnská 221, Roudnice n.L., 413 01</t>
  </si>
  <si>
    <t>Mlýnská 297, Roudnice n.L., 413 01</t>
  </si>
  <si>
    <t>T.G.Masaryka 1466, Roudnice n.L., 413 01</t>
  </si>
  <si>
    <t>1+1</t>
  </si>
  <si>
    <t xml:space="preserve">České Kopisty 78, 412 01 </t>
  </si>
  <si>
    <t>České Kopisty 79, 412 01</t>
  </si>
  <si>
    <t>České Kopisty 80, 412 01</t>
  </si>
  <si>
    <t>České Kopisty 81, 412 01</t>
  </si>
  <si>
    <t>České Kopisty 184, 412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</si>
</sst>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wrapText="1" indent="1"/>
    </xf>
    <xf numFmtId="4" fontId="4" fillId="0" borderId="4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44" fontId="4" fillId="0" borderId="6" xfId="0" applyNumberFormat="1" applyFont="1" applyBorder="1" applyAlignment="1">
      <alignment horizontal="right" vertical="center" wrapText="1" indent="1"/>
    </xf>
    <xf numFmtId="0" fontId="4" fillId="0" borderId="7" xfId="0" applyFont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right" vertical="center" wrapText="1" indent="1"/>
    </xf>
    <xf numFmtId="49" fontId="5" fillId="0" borderId="4" xfId="20" applyNumberFormat="1" applyFont="1" applyFill="1" applyBorder="1" applyAlignment="1">
      <alignment horizontal="left" vertical="center" wrapText="1"/>
    </xf>
    <xf numFmtId="49" fontId="5" fillId="0" borderId="8" xfId="20" applyNumberFormat="1" applyFont="1" applyFill="1" applyBorder="1" applyAlignment="1">
      <alignment horizontal="left" vertical="center" wrapText="1"/>
    </xf>
    <xf numFmtId="0" fontId="9" fillId="0" borderId="4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center" vertical="center" wrapText="1"/>
      <protection/>
    </xf>
    <xf numFmtId="49" fontId="5" fillId="0" borderId="5" xfId="20" applyNumberFormat="1" applyFont="1" applyFill="1" applyBorder="1" applyAlignment="1">
      <alignment horizontal="left" vertical="center" wrapText="1"/>
    </xf>
    <xf numFmtId="44" fontId="4" fillId="0" borderId="12" xfId="0" applyNumberFormat="1" applyFont="1" applyFill="1" applyBorder="1" applyAlignment="1">
      <alignment horizontal="right" vertical="center" wrapText="1" indent="1"/>
    </xf>
    <xf numFmtId="44" fontId="4" fillId="0" borderId="13" xfId="0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4" xfId="20" applyNumberFormat="1" applyFont="1" applyFill="1" applyBorder="1" applyAlignment="1">
      <alignment horizontal="left" vertical="center" wrapText="1"/>
    </xf>
    <xf numFmtId="49" fontId="5" fillId="0" borderId="15" xfId="20" applyNumberFormat="1" applyFont="1" applyFill="1" applyBorder="1" applyAlignment="1">
      <alignment horizontal="left" vertical="center" wrapText="1"/>
    </xf>
    <xf numFmtId="44" fontId="4" fillId="0" borderId="16" xfId="0" applyNumberFormat="1" applyFont="1" applyFill="1" applyBorder="1" applyAlignment="1">
      <alignment horizontal="right" vertical="center" wrapText="1" indent="1"/>
    </xf>
    <xf numFmtId="44" fontId="4" fillId="0" borderId="17" xfId="0" applyNumberFormat="1" applyFont="1" applyFill="1" applyBorder="1" applyAlignment="1">
      <alignment horizontal="right" vertical="center" wrapText="1" indent="1"/>
    </xf>
    <xf numFmtId="0" fontId="0" fillId="0" borderId="18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4" fontId="4" fillId="0" borderId="21" xfId="0" applyNumberFormat="1" applyFont="1" applyFill="1" applyBorder="1" applyAlignment="1">
      <alignment horizontal="right" vertical="center" wrapText="1" indent="1"/>
    </xf>
    <xf numFmtId="44" fontId="4" fillId="0" borderId="22" xfId="0" applyNumberFormat="1" applyFont="1" applyFill="1" applyBorder="1" applyAlignment="1">
      <alignment horizontal="right" vertical="center" wrapText="1" indent="1"/>
    </xf>
    <xf numFmtId="49" fontId="5" fillId="0" borderId="23" xfId="2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abSelected="1" workbookViewId="0" topLeftCell="A1">
      <selection activeCell="L26" sqref="L26"/>
    </sheetView>
  </sheetViews>
  <sheetFormatPr defaultColWidth="9.140625" defaultRowHeight="15"/>
  <cols>
    <col min="2" max="2" width="4.00390625" style="2" customWidth="1"/>
    <col min="3" max="3" width="11.140625" style="2" customWidth="1"/>
    <col min="4" max="4" width="17.00390625" style="3" customWidth="1"/>
    <col min="5" max="5" width="39.57421875" style="3" customWidth="1"/>
    <col min="6" max="6" width="9.421875" style="2" customWidth="1"/>
    <col min="7" max="8" width="11.140625" style="4" customWidth="1"/>
    <col min="9" max="9" width="32.00390625" style="5" customWidth="1"/>
    <col min="12" max="12" width="20.421875" style="0" customWidth="1"/>
  </cols>
  <sheetData>
    <row r="1" spans="2:9" ht="57" customHeight="1" thickBot="1">
      <c r="B1" s="34" t="s">
        <v>11</v>
      </c>
      <c r="C1" s="34"/>
      <c r="D1" s="34"/>
      <c r="E1" s="34"/>
      <c r="F1" s="34"/>
      <c r="G1" s="34"/>
      <c r="H1" s="34"/>
      <c r="I1" s="34"/>
    </row>
    <row r="2" spans="2:9" s="1" customFormat="1" ht="62.25" customHeight="1" thickBot="1">
      <c r="B2" s="6" t="s">
        <v>6</v>
      </c>
      <c r="C2" s="7" t="s">
        <v>2</v>
      </c>
      <c r="D2" s="8" t="s">
        <v>4</v>
      </c>
      <c r="E2" s="8" t="s">
        <v>3</v>
      </c>
      <c r="F2" s="7" t="s">
        <v>5</v>
      </c>
      <c r="G2" s="7" t="s">
        <v>9</v>
      </c>
      <c r="H2" s="35" t="s">
        <v>7</v>
      </c>
      <c r="I2" s="36"/>
    </row>
    <row r="3" spans="2:9" s="1" customFormat="1" ht="15" customHeight="1">
      <c r="B3" s="20">
        <v>1</v>
      </c>
      <c r="C3" s="18">
        <v>9051004090</v>
      </c>
      <c r="D3" s="16" t="str">
        <f>HYPERLINK("[20180601_Byty_Z3.xlsx]RCE1891!A1","Roudnice 1891")</f>
        <v>Roudnice 1891</v>
      </c>
      <c r="E3" s="16" t="s">
        <v>12</v>
      </c>
      <c r="F3" s="18" t="s">
        <v>10</v>
      </c>
      <c r="G3" s="14">
        <v>126</v>
      </c>
      <c r="H3" s="37">
        <v>0</v>
      </c>
      <c r="I3" s="38"/>
    </row>
    <row r="4" spans="2:9" s="1" customFormat="1" ht="15" customHeight="1">
      <c r="B4" s="21">
        <v>1</v>
      </c>
      <c r="C4" s="17">
        <v>9051004070</v>
      </c>
      <c r="D4" s="15" t="str">
        <f>HYPERLINK("[20180601_Byty_Z3.xlsx]RCE223!A1","Roudnice 223")</f>
        <v>Roudnice 223</v>
      </c>
      <c r="E4" s="15" t="s">
        <v>13</v>
      </c>
      <c r="F4" s="17" t="s">
        <v>0</v>
      </c>
      <c r="G4" s="10">
        <v>117.96</v>
      </c>
      <c r="H4" s="32">
        <v>0</v>
      </c>
      <c r="I4" s="33"/>
    </row>
    <row r="5" spans="2:9" s="1" customFormat="1" ht="15" customHeight="1">
      <c r="B5" s="21">
        <v>1</v>
      </c>
      <c r="C5" s="17">
        <v>9051004069</v>
      </c>
      <c r="D5" s="15" t="str">
        <f>HYPERLINK("[20180601_Byty_Z3.xlsx]RCE221!A1","Roudnice 221")</f>
        <v>Roudnice 221</v>
      </c>
      <c r="E5" s="15" t="s">
        <v>14</v>
      </c>
      <c r="F5" s="17" t="s">
        <v>1</v>
      </c>
      <c r="G5" s="10">
        <v>111.55</v>
      </c>
      <c r="H5" s="32">
        <v>0</v>
      </c>
      <c r="I5" s="33"/>
    </row>
    <row r="6" spans="2:9" s="1" customFormat="1" ht="15" customHeight="1">
      <c r="B6" s="26">
        <v>5</v>
      </c>
      <c r="C6" s="27">
        <v>9051004081</v>
      </c>
      <c r="D6" s="28" t="str">
        <f>HYPERLINK("[20180601_Byty_Z3.xlsx]RCE197!A1","Roudnice 297")</f>
        <v>Roudnice 297</v>
      </c>
      <c r="E6" s="30" t="s">
        <v>15</v>
      </c>
      <c r="F6" s="17" t="s">
        <v>0</v>
      </c>
      <c r="G6" s="10">
        <v>111</v>
      </c>
      <c r="H6" s="32">
        <v>0</v>
      </c>
      <c r="I6" s="33"/>
    </row>
    <row r="7" spans="2:9" s="1" customFormat="1" ht="15" customHeight="1">
      <c r="B7" s="26"/>
      <c r="C7" s="27"/>
      <c r="D7" s="29"/>
      <c r="E7" s="39"/>
      <c r="F7" s="17" t="s">
        <v>0</v>
      </c>
      <c r="G7" s="10">
        <v>88</v>
      </c>
      <c r="H7" s="32">
        <v>0</v>
      </c>
      <c r="I7" s="33"/>
    </row>
    <row r="8" spans="2:9" s="1" customFormat="1" ht="15" customHeight="1">
      <c r="B8" s="26"/>
      <c r="C8" s="27"/>
      <c r="D8" s="29"/>
      <c r="E8" s="39"/>
      <c r="F8" s="17" t="s">
        <v>0</v>
      </c>
      <c r="G8" s="10">
        <v>98.3</v>
      </c>
      <c r="H8" s="32">
        <v>0</v>
      </c>
      <c r="I8" s="33"/>
    </row>
    <row r="9" spans="2:9" s="1" customFormat="1" ht="15" customHeight="1">
      <c r="B9" s="26"/>
      <c r="C9" s="27"/>
      <c r="D9" s="29"/>
      <c r="E9" s="39"/>
      <c r="F9" s="17" t="s">
        <v>0</v>
      </c>
      <c r="G9" s="10">
        <v>82</v>
      </c>
      <c r="H9" s="32">
        <v>0</v>
      </c>
      <c r="I9" s="33"/>
    </row>
    <row r="10" spans="2:9" s="1" customFormat="1" ht="15" customHeight="1">
      <c r="B10" s="26"/>
      <c r="C10" s="27"/>
      <c r="D10" s="29"/>
      <c r="E10" s="31"/>
      <c r="F10" s="17" t="s">
        <v>0</v>
      </c>
      <c r="G10" s="10">
        <v>71</v>
      </c>
      <c r="H10" s="32">
        <v>0</v>
      </c>
      <c r="I10" s="33"/>
    </row>
    <row r="11" spans="2:9" s="1" customFormat="1" ht="15" customHeight="1">
      <c r="B11" s="26">
        <v>4</v>
      </c>
      <c r="C11" s="27">
        <v>9051004086</v>
      </c>
      <c r="D11" s="28" t="str">
        <f>HYPERLINK("[20180601_Byty_Z3.xlsx]RCE1466!A1","Roudnice 1466")</f>
        <v>Roudnice 1466</v>
      </c>
      <c r="E11" s="30" t="s">
        <v>16</v>
      </c>
      <c r="F11" s="17" t="s">
        <v>17</v>
      </c>
      <c r="G11" s="10">
        <v>48.37</v>
      </c>
      <c r="H11" s="32">
        <v>0</v>
      </c>
      <c r="I11" s="33"/>
    </row>
    <row r="12" spans="2:9" s="1" customFormat="1" ht="15" customHeight="1">
      <c r="B12" s="26"/>
      <c r="C12" s="27"/>
      <c r="D12" s="29"/>
      <c r="E12" s="39"/>
      <c r="F12" s="17" t="s">
        <v>1</v>
      </c>
      <c r="G12" s="10">
        <v>68</v>
      </c>
      <c r="H12" s="32">
        <v>0</v>
      </c>
      <c r="I12" s="33"/>
    </row>
    <row r="13" spans="2:9" s="1" customFormat="1" ht="15" customHeight="1">
      <c r="B13" s="26"/>
      <c r="C13" s="27"/>
      <c r="D13" s="29"/>
      <c r="E13" s="39"/>
      <c r="F13" s="17" t="s">
        <v>0</v>
      </c>
      <c r="G13" s="10">
        <v>110.51</v>
      </c>
      <c r="H13" s="32">
        <v>0</v>
      </c>
      <c r="I13" s="33"/>
    </row>
    <row r="14" spans="2:9" s="1" customFormat="1" ht="15" customHeight="1">
      <c r="B14" s="26"/>
      <c r="C14" s="27"/>
      <c r="D14" s="29"/>
      <c r="E14" s="31"/>
      <c r="F14" s="17" t="s">
        <v>0</v>
      </c>
      <c r="G14" s="10">
        <v>75</v>
      </c>
      <c r="H14" s="32">
        <v>0</v>
      </c>
      <c r="I14" s="33"/>
    </row>
    <row r="15" spans="2:9" s="1" customFormat="1" ht="15" customHeight="1">
      <c r="B15" s="21">
        <v>1</v>
      </c>
      <c r="C15" s="17">
        <v>9051004072</v>
      </c>
      <c r="D15" s="15" t="str">
        <f>HYPERLINK("[20180601_Byty_Z3.xlsx]ČK78!A1","České Kopisty 78")</f>
        <v>České Kopisty 78</v>
      </c>
      <c r="E15" s="15" t="s">
        <v>18</v>
      </c>
      <c r="F15" s="17" t="s">
        <v>0</v>
      </c>
      <c r="G15" s="10">
        <v>104</v>
      </c>
      <c r="H15" s="32">
        <v>0</v>
      </c>
      <c r="I15" s="33"/>
    </row>
    <row r="16" spans="2:9" s="1" customFormat="1" ht="15" customHeight="1">
      <c r="B16" s="26">
        <v>2</v>
      </c>
      <c r="C16" s="27">
        <v>9051004073</v>
      </c>
      <c r="D16" s="28" t="str">
        <f>HYPERLINK("[20180601_Byty_Z3.xlsx]ČK79!A1","České Kopisty 79")</f>
        <v>České Kopisty 79</v>
      </c>
      <c r="E16" s="30" t="s">
        <v>19</v>
      </c>
      <c r="F16" s="17" t="s">
        <v>1</v>
      </c>
      <c r="G16" s="10">
        <v>75</v>
      </c>
      <c r="H16" s="32">
        <v>0</v>
      </c>
      <c r="I16" s="33"/>
    </row>
    <row r="17" spans="2:9" s="1" customFormat="1" ht="15" customHeight="1">
      <c r="B17" s="26"/>
      <c r="C17" s="27"/>
      <c r="D17" s="29"/>
      <c r="E17" s="31"/>
      <c r="F17" s="17" t="s">
        <v>1</v>
      </c>
      <c r="G17" s="10">
        <v>73</v>
      </c>
      <c r="H17" s="32">
        <v>0</v>
      </c>
      <c r="I17" s="33"/>
    </row>
    <row r="18" spans="2:9" ht="15" customHeight="1">
      <c r="B18" s="26">
        <v>2</v>
      </c>
      <c r="C18" s="27">
        <v>9051004071</v>
      </c>
      <c r="D18" s="28" t="str">
        <f>HYPERLINK("[20180601_Byty_Z3.xlsx]ČK80!A1","České Kopisty 80")</f>
        <v>České Kopisty 80</v>
      </c>
      <c r="E18" s="30" t="s">
        <v>20</v>
      </c>
      <c r="F18" s="17" t="s">
        <v>1</v>
      </c>
      <c r="G18" s="10">
        <v>66</v>
      </c>
      <c r="H18" s="32">
        <v>0</v>
      </c>
      <c r="I18" s="33"/>
    </row>
    <row r="19" spans="2:9" ht="15">
      <c r="B19" s="26"/>
      <c r="C19" s="27"/>
      <c r="D19" s="29"/>
      <c r="E19" s="31"/>
      <c r="F19" s="17" t="s">
        <v>1</v>
      </c>
      <c r="G19" s="10">
        <v>71.9</v>
      </c>
      <c r="H19" s="32">
        <v>0</v>
      </c>
      <c r="I19" s="33"/>
    </row>
    <row r="20" spans="2:9" ht="15">
      <c r="B20" s="26">
        <v>2</v>
      </c>
      <c r="C20" s="27">
        <v>9051004074</v>
      </c>
      <c r="D20" s="28" t="str">
        <f>HYPERLINK("[20180601_Byty_Z3.xlsx]ČK81!A1","České Kopisty 81")</f>
        <v>České Kopisty 81</v>
      </c>
      <c r="E20" s="30" t="s">
        <v>21</v>
      </c>
      <c r="F20" s="17" t="s">
        <v>1</v>
      </c>
      <c r="G20" s="10">
        <v>75</v>
      </c>
      <c r="H20" s="32">
        <v>0</v>
      </c>
      <c r="I20" s="33"/>
    </row>
    <row r="21" spans="2:9" ht="15">
      <c r="B21" s="26"/>
      <c r="C21" s="27"/>
      <c r="D21" s="29"/>
      <c r="E21" s="31"/>
      <c r="F21" s="17" t="s">
        <v>1</v>
      </c>
      <c r="G21" s="10">
        <v>75</v>
      </c>
      <c r="H21" s="32">
        <v>0</v>
      </c>
      <c r="I21" s="33"/>
    </row>
    <row r="22" spans="2:9" ht="15.75" thickBot="1">
      <c r="B22" s="22">
        <v>1</v>
      </c>
      <c r="C22" s="19">
        <v>9051004102</v>
      </c>
      <c r="D22" s="23" t="str">
        <f>HYPERLINK("[20180601_Byty_Z3.xlsx]ČK184!A1","České Kopisty 184")</f>
        <v>České Kopisty 184</v>
      </c>
      <c r="E22" s="23" t="s">
        <v>22</v>
      </c>
      <c r="F22" s="19" t="s">
        <v>10</v>
      </c>
      <c r="G22" s="11">
        <v>99.1</v>
      </c>
      <c r="H22" s="24">
        <v>0</v>
      </c>
      <c r="I22" s="25"/>
    </row>
    <row r="23" spans="2:9" ht="15.75" thickBot="1">
      <c r="B23" s="13">
        <f>SUM(B3:B22)</f>
        <v>20</v>
      </c>
      <c r="H23" s="9" t="s">
        <v>8</v>
      </c>
      <c r="I23" s="12">
        <v>0</v>
      </c>
    </row>
  </sheetData>
  <mergeCells count="42">
    <mergeCell ref="B11:B14"/>
    <mergeCell ref="C11:C14"/>
    <mergeCell ref="D11:D14"/>
    <mergeCell ref="E11:E14"/>
    <mergeCell ref="B1:I1"/>
    <mergeCell ref="H2:I2"/>
    <mergeCell ref="H6:I6"/>
    <mergeCell ref="H5:I5"/>
    <mergeCell ref="H4:I4"/>
    <mergeCell ref="H3:I3"/>
    <mergeCell ref="B6:B10"/>
    <mergeCell ref="C6:C10"/>
    <mergeCell ref="D6:D10"/>
    <mergeCell ref="E6:E10"/>
    <mergeCell ref="H11:I11"/>
    <mergeCell ref="H10:I10"/>
    <mergeCell ref="H9:I9"/>
    <mergeCell ref="H8:I8"/>
    <mergeCell ref="H7:I7"/>
    <mergeCell ref="H14:I14"/>
    <mergeCell ref="H13:I13"/>
    <mergeCell ref="H12:I12"/>
    <mergeCell ref="H17:I17"/>
    <mergeCell ref="H16:I16"/>
    <mergeCell ref="H15:I15"/>
    <mergeCell ref="H18:I18"/>
    <mergeCell ref="H19:I19"/>
    <mergeCell ref="H20:I20"/>
    <mergeCell ref="H21:I21"/>
    <mergeCell ref="B16:B17"/>
    <mergeCell ref="C16:C17"/>
    <mergeCell ref="D16:D17"/>
    <mergeCell ref="E16:E17"/>
    <mergeCell ref="B18:B19"/>
    <mergeCell ref="C18:C19"/>
    <mergeCell ref="D18:D19"/>
    <mergeCell ref="E18:E19"/>
    <mergeCell ref="H22:I22"/>
    <mergeCell ref="B20:B21"/>
    <mergeCell ref="C20:C21"/>
    <mergeCell ref="D20:D21"/>
    <mergeCell ref="E20:E2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Brandejsová</cp:lastModifiedBy>
  <cp:lastPrinted>2018-11-12T12:02:32Z</cp:lastPrinted>
  <dcterms:created xsi:type="dcterms:W3CDTF">2018-11-06T19:20:12Z</dcterms:created>
  <dcterms:modified xsi:type="dcterms:W3CDTF">2018-11-15T08:52:42Z</dcterms:modified>
  <cp:category/>
  <cp:version/>
  <cp:contentType/>
  <cp:contentStatus/>
</cp:coreProperties>
</file>