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<sst xmlns="http://schemas.openxmlformats.org/spreadsheetml/2006/main" count="51" uniqueCount="50">
  <si>
    <t>Četnost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</si>
  <si>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</si>
  <si>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2x do týdne</t>
  </si>
  <si>
    <t>1x do týdne</t>
  </si>
  <si>
    <t>typ místnosti</t>
  </si>
  <si>
    <t>úklid za 1 měsíc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</si>
  <si>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</si>
  <si>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úklidový prostředek</t>
  </si>
  <si>
    <t>Celkem</t>
  </si>
  <si>
    <t>toaletní papír Jumbo, průměr 280 mm, dvouvrstvý, do zásobníku č. 103K, v bal. 6 ks</t>
  </si>
  <si>
    <t>osvěžovač vzduchu Glade by Brise one touch mini spray 10 ml - plastový držák + náplň</t>
  </si>
  <si>
    <t>celkem za 1 měsíc</t>
  </si>
  <si>
    <t xml:space="preserve"> celkem Kč</t>
  </si>
  <si>
    <t>Celkem Kč</t>
  </si>
  <si>
    <t>Soupis služeb k nacenění</t>
  </si>
  <si>
    <t>Příloha č. 2 k zadávací dokumentaci</t>
  </si>
  <si>
    <t>denní úklid (Po-Pá)</t>
  </si>
  <si>
    <t>papírové ručníky skládané ZZ, bílé, 2vrstvé, rozměry 23,5x24 cm, 3000ks/krab.</t>
  </si>
  <si>
    <t>ks/bal./krab.</t>
  </si>
  <si>
    <t>Mytí oken - vč. parapetů a rámů</t>
  </si>
  <si>
    <t>Čištění horizontálních žaluziíí</t>
  </si>
  <si>
    <t>Celkem za 1 měsíc v Kč bez DPH</t>
  </si>
  <si>
    <t>Celkem za 48 měsíců v Kč bez DPH</t>
  </si>
  <si>
    <t>tekuté mýdlo 2 balení po 5 l</t>
  </si>
  <si>
    <t>Celkem za 1 mytí, tj. za 12 měsíců v Kč bez DPH</t>
  </si>
  <si>
    <t>Celkem za 4 umytí, tj. za 48 měsíců v Kč bez DPh</t>
  </si>
  <si>
    <t>Nabídková cena v Kč bez DPH</t>
  </si>
  <si>
    <t>sazba DPH</t>
  </si>
  <si>
    <t>výše DPH v Kč</t>
  </si>
  <si>
    <t>Nabídková cena v Kč vč. DPH</t>
  </si>
  <si>
    <t>hygienické sáčky Hagleitner ks</t>
  </si>
  <si>
    <t>závěsné tuhé WC bloky do toalet ks</t>
  </si>
  <si>
    <t>WC deodorant do pisoárů, kostičky, 900g/ks</t>
  </si>
  <si>
    <t>mini spray náhradní náplň do osvěžovače vzduchu Glade by Brise 10 ml/ks</t>
  </si>
  <si>
    <t>osvěžovač vzduchu aerosol, 300 ml/ks</t>
  </si>
  <si>
    <t>Jar 900 ml/ks</t>
  </si>
  <si>
    <t>21 %</t>
  </si>
  <si>
    <r>
      <t xml:space="preserve"> Kč bez DPH/m</t>
    </r>
    <r>
      <rPr>
        <vertAlign val="superscript"/>
        <sz val="11"/>
        <color theme="1"/>
        <rFont val="Calibri"/>
        <family val="2"/>
        <scheme val="minor"/>
      </rPr>
      <t>2/</t>
    </r>
    <r>
      <rPr>
        <sz val="11"/>
        <color theme="1"/>
        <rFont val="Calibri"/>
        <family val="2"/>
        <scheme val="minor"/>
      </rPr>
      <t>měsíc</t>
    </r>
  </si>
  <si>
    <t>cena za ks bez DPH/bal./krab.</t>
  </si>
  <si>
    <r>
      <t>Kč bez DPH/m</t>
    </r>
    <r>
      <rPr>
        <vertAlign val="superscript"/>
        <sz val="11"/>
        <color theme="1"/>
        <rFont val="Calibri"/>
        <family val="2"/>
        <scheme val="minor"/>
      </rPr>
      <t>2</t>
    </r>
  </si>
  <si>
    <t>Nabídková cena za 48 měsíců</t>
  </si>
  <si>
    <t>kancelář (denní úklid)</t>
  </si>
  <si>
    <t>kancelář (2 x do týdne)</t>
  </si>
  <si>
    <t>sociální zařízení (denní úklid)</t>
  </si>
  <si>
    <t>chodby a schodiště (denní úklid)</t>
  </si>
  <si>
    <t>kuchyňka (denní úklid)</t>
  </si>
  <si>
    <t>chodby a schodiště (1 x do týdne)</t>
  </si>
  <si>
    <t>kuchyňka (2 x do týdne)</t>
  </si>
  <si>
    <t>laboratoř (denní úklid)</t>
  </si>
  <si>
    <t>laboratoř (2x do týdne)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</si>
</sst>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/>
      <top/>
      <bottom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 applyAlignment="1">
      <alignment horizontal="center"/>
    </xf>
    <xf numFmtId="0" fontId="2" fillId="0" borderId="2" xfId="0" applyFont="1" applyBorder="1"/>
    <xf numFmtId="0" fontId="0" fillId="0" borderId="2" xfId="0" applyBorder="1"/>
    <xf numFmtId="0" fontId="2" fillId="0" borderId="3" xfId="0" applyFont="1" applyBorder="1"/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Fill="1" applyBorder="1" applyAlignment="1">
      <alignment wrapText="1"/>
    </xf>
    <xf numFmtId="0" fontId="2" fillId="0" borderId="0" xfId="0" applyFont="1" applyBorder="1"/>
    <xf numFmtId="0" fontId="0" fillId="0" borderId="0" xfId="0" applyBorder="1"/>
    <xf numFmtId="0" fontId="0" fillId="0" borderId="1" xfId="0" applyBorder="1"/>
    <xf numFmtId="0" fontId="0" fillId="0" borderId="2" xfId="0" applyFill="1" applyBorder="1" applyAlignment="1">
      <alignment wrapText="1"/>
    </xf>
    <xf numFmtId="0" fontId="4" fillId="0" borderId="2" xfId="0" applyFont="1" applyBorder="1"/>
    <xf numFmtId="0" fontId="4" fillId="0" borderId="3" xfId="0" applyFont="1" applyBorder="1"/>
    <xf numFmtId="0" fontId="0" fillId="0" borderId="7" xfId="0" applyBorder="1"/>
    <xf numFmtId="0" fontId="2" fillId="0" borderId="0" xfId="0" applyFont="1"/>
    <xf numFmtId="0" fontId="0" fillId="0" borderId="8" xfId="0" applyFill="1" applyBorder="1" applyAlignment="1">
      <alignment wrapText="1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/>
    <xf numFmtId="0" fontId="5" fillId="0" borderId="0" xfId="0" applyFont="1"/>
    <xf numFmtId="4" fontId="0" fillId="0" borderId="3" xfId="0" applyNumberFormat="1" applyBorder="1"/>
    <xf numFmtId="4" fontId="0" fillId="0" borderId="8" xfId="0" applyNumberFormat="1" applyBorder="1"/>
    <xf numFmtId="4" fontId="0" fillId="0" borderId="2" xfId="0" applyNumberForma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6" fillId="0" borderId="0" xfId="0" applyFont="1"/>
    <xf numFmtId="4" fontId="0" fillId="0" borderId="7" xfId="0" applyNumberFormat="1" applyBorder="1"/>
    <xf numFmtId="0" fontId="4" fillId="0" borderId="8" xfId="0" applyFont="1" applyBorder="1"/>
    <xf numFmtId="0" fontId="4" fillId="0" borderId="7" xfId="0" applyFont="1" applyBorder="1"/>
    <xf numFmtId="0" fontId="4" fillId="0" borderId="14" xfId="0" applyFont="1" applyBorder="1"/>
    <xf numFmtId="4" fontId="0" fillId="0" borderId="14" xfId="0" applyNumberFormat="1" applyBorder="1"/>
    <xf numFmtId="0" fontId="0" fillId="0" borderId="14" xfId="0" applyBorder="1"/>
    <xf numFmtId="4" fontId="0" fillId="0" borderId="0" xfId="0" applyNumberFormat="1"/>
    <xf numFmtId="0" fontId="5" fillId="0" borderId="15" xfId="0" applyFont="1" applyBorder="1"/>
    <xf numFmtId="0" fontId="5" fillId="0" borderId="16" xfId="0" applyFont="1" applyBorder="1"/>
    <xf numFmtId="4" fontId="5" fillId="0" borderId="17" xfId="0" applyNumberFormat="1" applyFont="1" applyBorder="1"/>
    <xf numFmtId="0" fontId="5" fillId="0" borderId="9" xfId="0" applyFont="1" applyBorder="1"/>
    <xf numFmtId="0" fontId="5" fillId="0" borderId="0" xfId="0" applyFont="1" applyBorder="1"/>
    <xf numFmtId="49" fontId="5" fillId="0" borderId="18" xfId="0" applyNumberFormat="1" applyFont="1" applyBorder="1" applyAlignment="1">
      <alignment horizontal="right"/>
    </xf>
    <xf numFmtId="4" fontId="5" fillId="0" borderId="18" xfId="0" applyNumberFormat="1" applyFont="1" applyBorder="1"/>
    <xf numFmtId="0" fontId="5" fillId="0" borderId="19" xfId="0" applyFont="1" applyBorder="1"/>
    <xf numFmtId="0" fontId="5" fillId="0" borderId="14" xfId="0" applyFont="1" applyBorder="1"/>
    <xf numFmtId="4" fontId="5" fillId="0" borderId="20" xfId="0" applyNumberFormat="1" applyFont="1" applyBorder="1"/>
    <xf numFmtId="0" fontId="2" fillId="0" borderId="21" xfId="0" applyFont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abSelected="1" workbookViewId="0" topLeftCell="A1">
      <selection activeCell="H23" sqref="H23"/>
    </sheetView>
  </sheetViews>
  <sheetFormatPr defaultColWidth="9.140625" defaultRowHeight="15"/>
  <cols>
    <col min="1" max="1" width="11.00390625" style="0" customWidth="1"/>
    <col min="2" max="2" width="31.421875" style="0" customWidth="1"/>
    <col min="3" max="3" width="14.57421875" style="0" customWidth="1"/>
    <col min="4" max="4" width="27.00390625" style="0" customWidth="1"/>
    <col min="5" max="5" width="14.421875" style="0" customWidth="1"/>
  </cols>
  <sheetData>
    <row r="1" spans="1:2" ht="15">
      <c r="A1" s="21" t="s">
        <v>15</v>
      </c>
      <c r="B1" s="21"/>
    </row>
    <row r="2" spans="1:2" ht="15.75">
      <c r="A2" s="27" t="s">
        <v>14</v>
      </c>
      <c r="B2" s="21"/>
    </row>
    <row r="3" ht="15.75" thickBot="1"/>
    <row r="4" spans="2:5" ht="18" thickBot="1">
      <c r="B4" s="1" t="s">
        <v>0</v>
      </c>
      <c r="C4" s="1" t="s">
        <v>1</v>
      </c>
      <c r="D4" s="24"/>
      <c r="E4" s="25"/>
    </row>
    <row r="5" spans="2:5" ht="15">
      <c r="B5" s="2" t="s">
        <v>16</v>
      </c>
      <c r="C5" s="30">
        <v>1968.46</v>
      </c>
      <c r="D5" s="26"/>
      <c r="E5" s="15"/>
    </row>
    <row r="6" spans="2:5" ht="15">
      <c r="B6" s="4" t="s">
        <v>2</v>
      </c>
      <c r="C6" s="28">
        <v>231.21</v>
      </c>
      <c r="D6" s="26"/>
      <c r="E6" s="15"/>
    </row>
    <row r="7" spans="2:5" ht="15">
      <c r="B7" s="4" t="s">
        <v>3</v>
      </c>
      <c r="C7" s="28">
        <v>118.17</v>
      </c>
      <c r="D7" s="26"/>
      <c r="E7" s="15"/>
    </row>
    <row r="8" spans="2:5" ht="1.5" customHeight="1">
      <c r="B8" s="4"/>
      <c r="C8" s="28"/>
      <c r="D8" s="26"/>
      <c r="E8" s="15"/>
    </row>
    <row r="9" spans="2:5" ht="15">
      <c r="B9" s="4" t="s">
        <v>11</v>
      </c>
      <c r="C9" s="28">
        <f>SUM(C5:C8)</f>
        <v>2317.84</v>
      </c>
      <c r="D9" s="26"/>
      <c r="E9" s="15"/>
    </row>
    <row r="10" spans="2:5" ht="15">
      <c r="B10" s="14"/>
      <c r="C10" s="15"/>
      <c r="D10" s="15"/>
      <c r="E10" s="15"/>
    </row>
    <row r="11" ht="6.75" customHeight="1" thickBot="1"/>
    <row r="12" spans="1:5" ht="18" thickBot="1">
      <c r="A12" s="52" t="s">
        <v>5</v>
      </c>
      <c r="B12" s="9" t="s">
        <v>4</v>
      </c>
      <c r="C12" s="1" t="s">
        <v>6</v>
      </c>
      <c r="D12" s="1" t="s">
        <v>37</v>
      </c>
      <c r="E12" s="1" t="s">
        <v>12</v>
      </c>
    </row>
    <row r="13" spans="1:5" ht="15">
      <c r="A13" s="53"/>
      <c r="B13" s="18" t="s">
        <v>41</v>
      </c>
      <c r="C13" s="30">
        <v>850.91</v>
      </c>
      <c r="D13" s="3"/>
      <c r="E13" s="30">
        <f>C13*D13</f>
        <v>0</v>
      </c>
    </row>
    <row r="14" spans="1:5" ht="15">
      <c r="A14" s="53"/>
      <c r="B14" s="36" t="s">
        <v>42</v>
      </c>
      <c r="C14" s="29">
        <v>177.46</v>
      </c>
      <c r="D14" s="23"/>
      <c r="E14" s="28">
        <f aca="true" t="shared" si="0" ref="E14:E21">C14*D14</f>
        <v>0</v>
      </c>
    </row>
    <row r="15" spans="1:8" ht="15">
      <c r="A15" s="53"/>
      <c r="B15" s="19" t="s">
        <v>43</v>
      </c>
      <c r="C15" s="28">
        <v>67.11</v>
      </c>
      <c r="D15" s="5"/>
      <c r="E15" s="28">
        <f t="shared" si="0"/>
        <v>0</v>
      </c>
      <c r="H15" s="41"/>
    </row>
    <row r="16" spans="1:8" ht="15">
      <c r="A16" s="53"/>
      <c r="B16" s="19" t="s">
        <v>44</v>
      </c>
      <c r="C16" s="28">
        <v>610.24</v>
      </c>
      <c r="D16" s="5"/>
      <c r="E16" s="28">
        <f t="shared" si="0"/>
        <v>0</v>
      </c>
      <c r="H16" s="41"/>
    </row>
    <row r="17" spans="1:8" ht="15">
      <c r="A17" s="53"/>
      <c r="B17" s="19" t="s">
        <v>46</v>
      </c>
      <c r="C17" s="28">
        <v>118.17</v>
      </c>
      <c r="D17" s="5"/>
      <c r="E17" s="28">
        <f t="shared" si="0"/>
        <v>0</v>
      </c>
      <c r="H17" s="41"/>
    </row>
    <row r="18" spans="1:5" ht="15">
      <c r="A18" s="53"/>
      <c r="B18" s="19" t="s">
        <v>45</v>
      </c>
      <c r="C18" s="28">
        <v>35.82</v>
      </c>
      <c r="D18" s="5"/>
      <c r="E18" s="28">
        <f t="shared" si="0"/>
        <v>0</v>
      </c>
    </row>
    <row r="19" spans="1:5" ht="15">
      <c r="A19" s="53"/>
      <c r="B19" s="19" t="s">
        <v>47</v>
      </c>
      <c r="C19" s="28">
        <v>20.25</v>
      </c>
      <c r="D19" s="5"/>
      <c r="E19" s="28">
        <f t="shared" si="0"/>
        <v>0</v>
      </c>
    </row>
    <row r="20" spans="1:5" ht="15">
      <c r="A20" s="53"/>
      <c r="B20" s="19" t="s">
        <v>48</v>
      </c>
      <c r="C20" s="28">
        <v>404.38</v>
      </c>
      <c r="D20" s="5"/>
      <c r="E20" s="28">
        <f t="shared" si="0"/>
        <v>0</v>
      </c>
    </row>
    <row r="21" spans="1:5" ht="15.75" thickBot="1">
      <c r="A21" s="53"/>
      <c r="B21" s="37" t="s">
        <v>49</v>
      </c>
      <c r="C21" s="35">
        <v>33.5</v>
      </c>
      <c r="D21" s="20"/>
      <c r="E21" s="35">
        <f t="shared" si="0"/>
        <v>0</v>
      </c>
    </row>
    <row r="22" spans="1:5" ht="15.75" thickBot="1">
      <c r="A22" s="53"/>
      <c r="B22" s="38"/>
      <c r="C22" s="39"/>
      <c r="D22" s="40"/>
      <c r="E22" s="40"/>
    </row>
    <row r="23" spans="1:5" ht="15.75" thickBot="1">
      <c r="A23" s="53"/>
      <c r="B23" s="10" t="s">
        <v>7</v>
      </c>
      <c r="C23" s="1" t="s">
        <v>18</v>
      </c>
      <c r="D23" s="1" t="s">
        <v>38</v>
      </c>
      <c r="E23" s="1" t="s">
        <v>8</v>
      </c>
    </row>
    <row r="24" spans="1:5" ht="45">
      <c r="A24" s="53"/>
      <c r="B24" s="11" t="s">
        <v>17</v>
      </c>
      <c r="C24" s="6">
        <v>5</v>
      </c>
      <c r="D24" s="3"/>
      <c r="E24" s="30">
        <f>C24*D24</f>
        <v>0</v>
      </c>
    </row>
    <row r="25" spans="1:5" ht="45">
      <c r="A25" s="53"/>
      <c r="B25" s="12" t="s">
        <v>9</v>
      </c>
      <c r="C25" s="7">
        <v>5</v>
      </c>
      <c r="D25" s="5"/>
      <c r="E25" s="28">
        <f>C25*D25</f>
        <v>0</v>
      </c>
    </row>
    <row r="26" spans="1:5" ht="15">
      <c r="A26" s="53"/>
      <c r="B26" s="12" t="s">
        <v>30</v>
      </c>
      <c r="C26" s="7">
        <v>1</v>
      </c>
      <c r="D26" s="5"/>
      <c r="E26" s="28">
        <f aca="true" t="shared" si="1" ref="E26:E34">C26*D26</f>
        <v>0</v>
      </c>
    </row>
    <row r="27" spans="1:5" ht="30">
      <c r="A27" s="53"/>
      <c r="B27" s="13" t="s">
        <v>31</v>
      </c>
      <c r="C27" s="7">
        <v>2</v>
      </c>
      <c r="D27" s="5"/>
      <c r="E27" s="28">
        <f t="shared" si="1"/>
        <v>0</v>
      </c>
    </row>
    <row r="28" spans="1:5" ht="30">
      <c r="A28" s="53"/>
      <c r="B28" s="13" t="s">
        <v>32</v>
      </c>
      <c r="C28" s="7">
        <v>1</v>
      </c>
      <c r="D28" s="5"/>
      <c r="E28" s="28">
        <f t="shared" si="1"/>
        <v>0</v>
      </c>
    </row>
    <row r="29" spans="1:5" ht="45">
      <c r="A29" s="53"/>
      <c r="B29" s="13" t="s">
        <v>33</v>
      </c>
      <c r="C29" s="7">
        <v>8</v>
      </c>
      <c r="D29" s="5"/>
      <c r="E29" s="28">
        <f t="shared" si="1"/>
        <v>0</v>
      </c>
    </row>
    <row r="30" spans="1:5" ht="45">
      <c r="A30" s="53"/>
      <c r="B30" s="13" t="s">
        <v>10</v>
      </c>
      <c r="C30" s="7">
        <v>1</v>
      </c>
      <c r="D30" s="5"/>
      <c r="E30" s="28">
        <f t="shared" si="1"/>
        <v>0</v>
      </c>
    </row>
    <row r="31" spans="1:5" ht="15">
      <c r="A31" s="53"/>
      <c r="B31" s="13" t="s">
        <v>23</v>
      </c>
      <c r="C31" s="7">
        <v>2</v>
      </c>
      <c r="D31" s="5"/>
      <c r="E31" s="28">
        <f t="shared" si="1"/>
        <v>0</v>
      </c>
    </row>
    <row r="32" spans="1:5" ht="30">
      <c r="A32" s="53"/>
      <c r="B32" s="13" t="s">
        <v>34</v>
      </c>
      <c r="C32" s="7">
        <v>2</v>
      </c>
      <c r="D32" s="5"/>
      <c r="E32" s="28">
        <f t="shared" si="1"/>
        <v>0</v>
      </c>
    </row>
    <row r="33" spans="1:5" ht="15">
      <c r="A33" s="54"/>
      <c r="B33" s="13" t="s">
        <v>35</v>
      </c>
      <c r="C33" s="7">
        <v>1</v>
      </c>
      <c r="D33" s="5"/>
      <c r="E33" s="28">
        <f t="shared" si="1"/>
        <v>0</v>
      </c>
    </row>
    <row r="34" spans="2:5" ht="2.25" customHeight="1">
      <c r="B34" s="5"/>
      <c r="C34" s="5"/>
      <c r="D34" s="5"/>
      <c r="E34" s="28">
        <f t="shared" si="1"/>
        <v>0</v>
      </c>
    </row>
    <row r="35" spans="2:5" ht="18" customHeight="1">
      <c r="B35" s="8" t="s">
        <v>21</v>
      </c>
      <c r="C35" s="5"/>
      <c r="D35" s="5"/>
      <c r="E35" s="28">
        <f>SUM(E13:E21,E24:E33)</f>
        <v>0</v>
      </c>
    </row>
    <row r="36" spans="2:5" ht="18" customHeight="1">
      <c r="B36" s="8" t="s">
        <v>22</v>
      </c>
      <c r="C36" s="5"/>
      <c r="D36" s="5"/>
      <c r="E36" s="28">
        <f>E35*48</f>
        <v>0</v>
      </c>
    </row>
    <row r="37" ht="15.75" thickBot="1"/>
    <row r="38" spans="2:5" ht="18" customHeight="1" thickBot="1">
      <c r="B38" s="16"/>
      <c r="C38" s="1" t="s">
        <v>1</v>
      </c>
      <c r="D38" s="1" t="s">
        <v>39</v>
      </c>
      <c r="E38" s="1" t="s">
        <v>13</v>
      </c>
    </row>
    <row r="39" spans="2:5" ht="18" customHeight="1">
      <c r="B39" s="17" t="s">
        <v>19</v>
      </c>
      <c r="C39" s="30">
        <v>2051</v>
      </c>
      <c r="D39" s="3"/>
      <c r="E39" s="30">
        <f>C39*D39</f>
        <v>0</v>
      </c>
    </row>
    <row r="40" spans="2:5" ht="18" customHeight="1">
      <c r="B40" s="22" t="s">
        <v>20</v>
      </c>
      <c r="C40" s="29">
        <v>1000</v>
      </c>
      <c r="D40" s="23"/>
      <c r="E40" s="29">
        <f>C40*D40</f>
        <v>0</v>
      </c>
    </row>
    <row r="41" spans="2:5" ht="36" customHeight="1">
      <c r="B41" s="8" t="s">
        <v>24</v>
      </c>
      <c r="C41" s="5"/>
      <c r="D41" s="5"/>
      <c r="E41" s="28">
        <f>SUM(E39:E40)</f>
        <v>0</v>
      </c>
    </row>
    <row r="42" spans="2:5" ht="33" customHeight="1">
      <c r="B42" s="8" t="s">
        <v>25</v>
      </c>
      <c r="C42" s="5"/>
      <c r="D42" s="5"/>
      <c r="E42" s="28">
        <f>4*E41</f>
        <v>0</v>
      </c>
    </row>
    <row r="47" ht="15">
      <c r="B47" s="34" t="s">
        <v>40</v>
      </c>
    </row>
    <row r="48" ht="15.75" thickBot="1"/>
    <row r="49" spans="2:5" s="27" customFormat="1" ht="21.95" customHeight="1">
      <c r="B49" s="31" t="s">
        <v>26</v>
      </c>
      <c r="C49" s="42"/>
      <c r="D49" s="43"/>
      <c r="E49" s="44">
        <f>E36+E42</f>
        <v>0</v>
      </c>
    </row>
    <row r="50" spans="2:5" s="27" customFormat="1" ht="21.95" customHeight="1">
      <c r="B50" s="32" t="s">
        <v>27</v>
      </c>
      <c r="C50" s="45"/>
      <c r="D50" s="46"/>
      <c r="E50" s="47" t="s">
        <v>36</v>
      </c>
    </row>
    <row r="51" spans="2:5" s="27" customFormat="1" ht="21.95" customHeight="1">
      <c r="B51" s="32" t="s">
        <v>28</v>
      </c>
      <c r="C51" s="45"/>
      <c r="D51" s="46"/>
      <c r="E51" s="48">
        <f>0.21*E49</f>
        <v>0</v>
      </c>
    </row>
    <row r="52" spans="2:5" s="27" customFormat="1" ht="21.95" customHeight="1" thickBot="1">
      <c r="B52" s="33" t="s">
        <v>29</v>
      </c>
      <c r="C52" s="49"/>
      <c r="D52" s="50"/>
      <c r="E52" s="51">
        <f>E49+E51</f>
        <v>0</v>
      </c>
    </row>
  </sheetData>
  <mergeCells count="1">
    <mergeCell ref="A12:A33"/>
  </mergeCells>
  <printOptions/>
  <pageMargins left="0.7" right="0.7" top="0.787401575" bottom="0.787401575" header="0.3" footer="0.3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Mejstříková Martina</dc:creator>
  <cp:keywords/>
  <dc:description/>
  <cp:lastModifiedBy>Mejstříková Martina</cp:lastModifiedBy>
  <cp:lastPrinted>2019-01-02T10:03:15Z</cp:lastPrinted>
  <dcterms:created xsi:type="dcterms:W3CDTF">2018-12-13T10:35:46Z</dcterms:created>
  <dcterms:modified xsi:type="dcterms:W3CDTF">2019-01-10T07:35:02Z</dcterms:modified>
  <cp:category/>
  <cp:version/>
  <cp:contentType/>
  <cp:contentStatus/>
</cp:coreProperties>
</file>