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9320" windowHeight="10815"/>
  </bookViews>
  <sheets>
    <sheet name="Rozpočet" sheetId="4" r:id="rId1"/>
    <sheet name="List1" sheetId="1" r:id="rId2"/>
    <sheet name="List2" sheetId="2" r:id="rId3"/>
    <sheet name="List3" sheetId="3" r:id="rId4"/>
  </sheets>
  <externalReferences>
    <externalReference r:id="rId5"/>
    <externalReference r:id="rId6"/>
  </externalReferences>
  <definedNames>
    <definedName name="afterdetail_rkap">[1]SO1.2.01b_cast_A!#REF!</definedName>
    <definedName name="afterdetail_rozpocty">[1]SO1.2.01b_cast_A!#REF!</definedName>
    <definedName name="before_rkap">[1]SO1.2.01b_cast_A!#REF!</definedName>
    <definedName name="before_rozpocty">[1]SO1.2.01b_cast_A!#REF!</definedName>
    <definedName name="beforeafterdetail_rozpocty.Poznamka2.1">[1]SO1.2.01b_cast_A!#REF!</definedName>
    <definedName name="beforedetail_rozpocty">[1]SO1.2.01b_cast_A!#REF!</definedName>
    <definedName name="beforetop_rkap">[1]SO1.2.01b_cast_A!#REF!</definedName>
    <definedName name="body_hlavy">[1]SO1.2.01b_cast_A!#REF!</definedName>
    <definedName name="body_memrekapdph">[1]SO1.2.01b_cast_A!#REF!</definedName>
    <definedName name="body_phlavy">[1]SO1.2.01b_cast_A!#REF!</definedName>
    <definedName name="body_prekap">[1]SO1.2.01b_cast_A!#REF!</definedName>
    <definedName name="body_rkap">[1]SO1.2.01b_cast_A!#REF!</definedName>
    <definedName name="body_rozpocty">[1]SO1.2.01b_cast_A!#REF!</definedName>
    <definedName name="body_rozpočty">[1]SO1.2.01b_cast_A!#REF!</definedName>
    <definedName name="body_rpolozky">[1]SO1.2.01b_cast_A!#REF!</definedName>
    <definedName name="body_rpolozky.Poznamka2">[1]SO1.2.01b_cast_A!#REF!</definedName>
    <definedName name="celkembezdph">[1]SO1.2.01b_cast_A!#REF!</definedName>
    <definedName name="celkemsdph">[1]SO1.2.01b_cast_A!#REF!</definedName>
    <definedName name="celkemsdph.Poznamka2">[1]SO1.2.01b_cast_A!#REF!</definedName>
    <definedName name="celklemsdph">[1]SO1.2.01b_cast_A!#REF!</definedName>
    <definedName name="end_rozpocty">[1]SO1.2.01b_cast_A!#REF!</definedName>
    <definedName name="firmy_rozpocty_pozn.Poznamka2">[1]SO1.2.01b_cast_A!#REF!</definedName>
    <definedName name="_xlnm.Print_Titles" localSheetId="0">Rozpočet!$7:$9</definedName>
    <definedName name="partneri.0">[1]SO1.2.01b_cast_A!#REF!</definedName>
    <definedName name="partneri.1">[1]SO1.2.01b_cast_A!#REF!</definedName>
    <definedName name="sum_memrekapdph">[1]SO1.2.01b_cast_A!#REF!</definedName>
    <definedName name="sum_prekap">[1]SO1.2.01b_cast_A!#REF!</definedName>
    <definedName name="top_memrekapdph">[1]SO1.2.01b_cast_A!#REF!</definedName>
    <definedName name="top_phlavy">[1]SO1.2.01b_cast_A!#REF!</definedName>
    <definedName name="top_rkap">[1]SO1.2.01b_cast_A!#REF!</definedName>
    <definedName name="top_rozpocty">[1]SO1.2.01b_cast_A!#REF!</definedName>
    <definedName name="top_rpolozky">[1]SO1.2.01b_cast_A!#REF!</definedName>
  </definedNames>
  <calcPr calcId="145621"/>
</workbook>
</file>

<file path=xl/calcChain.xml><?xml version="1.0" encoding="utf-8"?>
<calcChain xmlns="http://schemas.openxmlformats.org/spreadsheetml/2006/main">
  <c r="J45" i="4"/>
  <c r="H45"/>
  <c r="J44"/>
  <c r="J46" s="1"/>
  <c r="H44"/>
  <c r="H46" s="1"/>
  <c r="H47" s="1"/>
  <c r="H48" s="1"/>
  <c r="J11"/>
  <c r="B3"/>
  <c r="J47" l="1"/>
  <c r="J48" s="1"/>
  <c r="N39"/>
  <c r="N38"/>
  <c r="N28"/>
  <c r="N29"/>
  <c r="N30"/>
  <c r="N31"/>
  <c r="N32"/>
  <c r="N33"/>
  <c r="N34"/>
  <c r="N35"/>
  <c r="N36"/>
  <c r="N37"/>
  <c r="N26"/>
  <c r="N27"/>
  <c r="J14"/>
  <c r="J16"/>
  <c r="J19"/>
  <c r="J20"/>
  <c r="J21"/>
  <c r="J13" l="1"/>
  <c r="J23" s="1"/>
  <c r="J42" s="1"/>
  <c r="N40"/>
  <c r="N42" s="1"/>
</calcChain>
</file>

<file path=xl/sharedStrings.xml><?xml version="1.0" encoding="utf-8"?>
<sst xmlns="http://schemas.openxmlformats.org/spreadsheetml/2006/main" count="125" uniqueCount="84">
  <si>
    <t>Stavba:   Protipovodňová opatření města Velké Meziříčí</t>
  </si>
  <si>
    <t>P.Č.</t>
  </si>
  <si>
    <t>KCN</t>
  </si>
  <si>
    <t>Kód položky</t>
  </si>
  <si>
    <t>Popis</t>
  </si>
  <si>
    <t>MJ</t>
  </si>
  <si>
    <t>Množství celkem</t>
  </si>
  <si>
    <t>Cena jednotková</t>
  </si>
  <si>
    <t>Dodávka celkem</t>
  </si>
  <si>
    <t>Montáž celkem</t>
  </si>
  <si>
    <t>Cena celkem</t>
  </si>
  <si>
    <t>Hmotnost</t>
  </si>
  <si>
    <t>Hmotnost celkem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</si>
  <si>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</si>
  <si>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</si>
  <si>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</si>
  <si>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</si>
  <si>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</si>
  <si>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</si>
  <si>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</si>
  <si>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</si>
  <si>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</si>
  <si>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</si>
  <si>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M</t>
  </si>
  <si>
    <t>Práce a dodávky M</t>
  </si>
  <si>
    <t>22-M</t>
  </si>
  <si>
    <t>Montáže oznam. a zabezp. zařízení</t>
  </si>
  <si>
    <t>R</t>
  </si>
  <si>
    <t>220-R01</t>
  </si>
  <si>
    <t>Demontáž stávajících sloupů sdělovacího vedení O2</t>
  </si>
  <si>
    <t>kpl.</t>
  </si>
  <si>
    <t>Včetně odklizení a likvidace.</t>
  </si>
  <si>
    <t>220-R02</t>
  </si>
  <si>
    <t>Dodávka a montáž nových sloupů sdělovacího vedení O2 vč. přeložení vedení</t>
  </si>
  <si>
    <t>46-M</t>
  </si>
  <si>
    <t>Zemní práce při extr.mont.pracích</t>
  </si>
  <si>
    <t>946</t>
  </si>
  <si>
    <t>460010002</t>
  </si>
  <si>
    <t>Vytyčení trasy vedení vzdušného sdělovacího nebo ovládacího podél silnice</t>
  </si>
  <si>
    <t>km</t>
  </si>
  <si>
    <t>460050013</t>
  </si>
  <si>
    <t>Hloubení nezapažených jam pro stožáry jednoduché délky do 10 m na rovině ručně v hornině tř 3</t>
  </si>
  <si>
    <t>kus</t>
  </si>
  <si>
    <t>460080014</t>
  </si>
  <si>
    <t>Základové konstrukce z monolitického betonu C 16/20 bez bednění</t>
  </si>
  <si>
    <t>m3</t>
  </si>
  <si>
    <t>2* 0,6*0,6*1,0</t>
  </si>
  <si>
    <t>Celkem</t>
  </si>
  <si>
    <t>VP</t>
  </si>
  <si>
    <t>MP</t>
  </si>
  <si>
    <t>Vícepráce</t>
  </si>
  <si>
    <t>Méně práce</t>
  </si>
  <si>
    <t>SoD/ÚRS/ Nestandard</t>
  </si>
  <si>
    <t>cena jednotková</t>
  </si>
  <si>
    <t xml:space="preserve">Celkové množství </t>
  </si>
  <si>
    <t>množství</t>
  </si>
  <si>
    <t>cena</t>
  </si>
  <si>
    <t>ks</t>
  </si>
  <si>
    <t>Zrušení samonosných kabelů do 5 XN a optických kabelů</t>
  </si>
  <si>
    <t>m</t>
  </si>
  <si>
    <t>Zrušení skříň.rozv.na omítku do 10 čtyř.</t>
  </si>
  <si>
    <t>Zrušení ukončení jedné čtyřky v rozvad.</t>
  </si>
  <si>
    <t>Zrušení ukončení kabelu v rozvaděči</t>
  </si>
  <si>
    <t>Montáž rozvaděče skříň.na om.do 50 čtyř.</t>
  </si>
  <si>
    <t>Montáž samonosných kabelů do 5 XN a optických kabelů</t>
  </si>
  <si>
    <t>Montáž spojky smrštitelné do 50 čtyřek</t>
  </si>
  <si>
    <t>Montáž úložných kabelů do 15 XN</t>
  </si>
  <si>
    <t>Kabel plastový TCEPKPFLE 5x4x0,8</t>
  </si>
  <si>
    <t>Kabel samonosný TCEKFLES 1x4x0,6</t>
  </si>
  <si>
    <t>Kabel samonosný TCEKFLES 3x4x0,6</t>
  </si>
  <si>
    <t>Kabel samonosný TCEKFLES 5x4x0,6</t>
  </si>
  <si>
    <t>Skříň rozváděče MIS 1b-QT 100p-na omítku</t>
  </si>
  <si>
    <t>Skříň rozváděče MRS 3-QT 100p-na sloup</t>
  </si>
  <si>
    <t>Objekt:</t>
  </si>
  <si>
    <t>Datum:</t>
  </si>
  <si>
    <t>11.10.2013</t>
  </si>
  <si>
    <t>SoD</t>
  </si>
  <si>
    <t>ZL č.16 - SO 1.5.3.02 - Přeložení sloupu O2 v km 59,810</t>
  </si>
  <si>
    <t>nestandard</t>
  </si>
  <si>
    <t>Elekro práce</t>
  </si>
  <si>
    <t>Méněpráce</t>
  </si>
  <si>
    <t>Celkem vícepráce - méněpráce</t>
  </si>
  <si>
    <t>DPH 21%</t>
  </si>
  <si>
    <t>Vícepráce - méněpráce vč. DPH</t>
  </si>
</sst>
</file>

<file path=xl/styles.xml><?xml version="1.0" encoding="utf-8"?>
<styleSheet xmlns="http://schemas.openxmlformats.org/spreadsheetml/2006/main">
  <numFmts count="7">
    <numFmt numFmtId="164" formatCode="#,##0;\-#,##0"/>
    <numFmt numFmtId="165" formatCode="#,##0.000;\-#,##0.000"/>
    <numFmt numFmtId="166" formatCode="#,##0.00;\-#,##0.00"/>
    <numFmt numFmtId="167" formatCode="#,##0.00000;\-#,##0.00000"/>
    <numFmt numFmtId="168" formatCode="#,##0.000"/>
    <numFmt numFmtId="169" formatCode="####;\-####"/>
    <numFmt numFmtId="170" formatCode="#,##0.00_ ;\-#,##0.00\ "/>
  </numFmts>
  <fonts count="20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sz val="10"/>
      <name val="Helv"/>
      <charset val="204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7"/>
      <name val="Arial"/>
      <family val="2"/>
      <charset val="238"/>
    </font>
    <font>
      <b/>
      <sz val="14"/>
      <color indexed="10"/>
      <name val="Arial CE"/>
      <charset val="110"/>
    </font>
    <font>
      <sz val="8"/>
      <name val="Arial CE"/>
      <charset val="110"/>
    </font>
    <font>
      <b/>
      <sz val="8"/>
      <name val="Arial CE"/>
      <charset val="110"/>
    </font>
    <font>
      <b/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110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u/>
      <sz val="8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8"/>
      <color indexed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</borders>
  <cellStyleXfs count="4">
    <xf numFmtId="0" fontId="0" fillId="0" borderId="0"/>
    <xf numFmtId="0" fontId="1" fillId="0" borderId="0" applyAlignment="0">
      <alignment vertical="top" wrapText="1"/>
      <protection locked="0"/>
    </xf>
    <xf numFmtId="0" fontId="1" fillId="0" borderId="0" applyAlignment="0">
      <alignment vertical="top" wrapText="1"/>
      <protection locked="0"/>
    </xf>
    <xf numFmtId="0" fontId="2" fillId="0" borderId="0"/>
  </cellStyleXfs>
  <cellXfs count="180">
    <xf numFmtId="0" fontId="0" fillId="0" borderId="0" xfId="0"/>
    <xf numFmtId="4" fontId="5" fillId="0" borderId="0" xfId="1" applyNumberFormat="1" applyFont="1" applyAlignment="1">
      <alignment horizontal="right" vertical="top"/>
      <protection locked="0"/>
    </xf>
    <xf numFmtId="0" fontId="6" fillId="2" borderId="0" xfId="1" applyFont="1" applyFill="1" applyAlignment="1" applyProtection="1">
      <alignment horizontal="left"/>
    </xf>
    <xf numFmtId="0" fontId="3" fillId="0" borderId="0" xfId="1" applyFont="1" applyAlignment="1">
      <alignment horizontal="left" vertical="top"/>
      <protection locked="0"/>
    </xf>
    <xf numFmtId="0" fontId="5" fillId="0" borderId="0" xfId="1" applyFont="1" applyAlignment="1">
      <alignment horizontal="left" wrapText="1"/>
      <protection locked="0"/>
    </xf>
    <xf numFmtId="164" fontId="3" fillId="0" borderId="0" xfId="1" applyNumberFormat="1" applyFont="1" applyAlignment="1">
      <alignment horizontal="right" vertical="top"/>
      <protection locked="0"/>
    </xf>
    <xf numFmtId="0" fontId="3" fillId="0" borderId="0" xfId="1" applyFont="1" applyAlignment="1">
      <alignment horizontal="left" vertical="top" wrapText="1"/>
      <protection locked="0"/>
    </xf>
    <xf numFmtId="165" fontId="3" fillId="0" borderId="0" xfId="1" applyNumberFormat="1" applyFont="1" applyAlignment="1">
      <alignment horizontal="right" vertical="top"/>
      <protection locked="0"/>
    </xf>
    <xf numFmtId="166" fontId="3" fillId="0" borderId="0" xfId="1" applyNumberFormat="1" applyFont="1" applyAlignment="1">
      <alignment horizontal="right" vertical="top"/>
      <protection locked="0"/>
    </xf>
    <xf numFmtId="167" fontId="3" fillId="0" borderId="0" xfId="1" applyNumberFormat="1" applyFont="1" applyAlignment="1">
      <alignment horizontal="right" vertical="top"/>
      <protection locked="0"/>
    </xf>
    <xf numFmtId="0" fontId="3" fillId="0" borderId="0" xfId="1" applyFont="1" applyFill="1" applyBorder="1" applyAlignment="1">
      <alignment horizontal="left" vertical="top"/>
      <protection locked="0"/>
    </xf>
    <xf numFmtId="0" fontId="3" fillId="0" borderId="0" xfId="2" applyFont="1" applyFill="1" applyBorder="1" applyAlignment="1">
      <alignment horizontal="left" vertical="top"/>
      <protection locked="0"/>
    </xf>
    <xf numFmtId="0" fontId="3" fillId="0" borderId="0" xfId="2" applyFont="1" applyFill="1" applyBorder="1" applyAlignment="1" applyProtection="1">
      <alignment horizontal="center" vertical="center" wrapText="1"/>
    </xf>
    <xf numFmtId="4" fontId="3" fillId="0" borderId="0" xfId="2" applyNumberFormat="1" applyFont="1" applyFill="1" applyBorder="1" applyAlignment="1">
      <alignment horizontal="right" vertical="top"/>
      <protection locked="0"/>
    </xf>
    <xf numFmtId="0" fontId="3" fillId="0" borderId="0" xfId="2" applyFont="1" applyFill="1" applyBorder="1" applyAlignment="1">
      <alignment horizontal="right" vertical="top"/>
      <protection locked="0"/>
    </xf>
    <xf numFmtId="4" fontId="5" fillId="0" borderId="0" xfId="1" applyNumberFormat="1" applyFont="1" applyFill="1" applyBorder="1" applyAlignment="1">
      <alignment horizontal="right" vertical="top"/>
      <protection locked="0"/>
    </xf>
    <xf numFmtId="0" fontId="7" fillId="5" borderId="0" xfId="0" applyFont="1" applyFill="1" applyAlignment="1" applyProtection="1">
      <alignment horizontal="left" vertical="center"/>
    </xf>
    <xf numFmtId="0" fontId="8" fillId="5" borderId="0" xfId="0" applyFont="1" applyFill="1" applyAlignment="1" applyProtection="1">
      <alignment horizontal="left"/>
    </xf>
    <xf numFmtId="0" fontId="8" fillId="5" borderId="0" xfId="0" applyFont="1" applyFill="1" applyAlignment="1" applyProtection="1">
      <alignment horizontal="center"/>
    </xf>
    <xf numFmtId="168" fontId="8" fillId="5" borderId="0" xfId="0" applyNumberFormat="1" applyFont="1" applyFill="1" applyAlignment="1" applyProtection="1">
      <alignment horizontal="left"/>
    </xf>
    <xf numFmtId="0" fontId="3" fillId="5" borderId="0" xfId="0" applyFont="1" applyFill="1" applyAlignment="1" applyProtection="1">
      <alignment horizontal="left"/>
    </xf>
    <xf numFmtId="0" fontId="0" fillId="5" borderId="0" xfId="0" applyFill="1" applyAlignment="1" applyProtection="1">
      <alignment horizontal="left" vertical="top"/>
    </xf>
    <xf numFmtId="4" fontId="0" fillId="5" borderId="0" xfId="0" applyNumberFormat="1" applyFill="1" applyAlignment="1" applyProtection="1">
      <alignment horizontal="left" vertical="top"/>
    </xf>
    <xf numFmtId="4" fontId="0" fillId="0" borderId="0" xfId="0" applyNumberFormat="1" applyFill="1" applyAlignment="1" applyProtection="1">
      <alignment horizontal="left" vertical="top"/>
    </xf>
    <xf numFmtId="0" fontId="8" fillId="0" borderId="0" xfId="0" applyFont="1" applyFill="1" applyAlignment="1" applyProtection="1">
      <alignment horizontal="left"/>
    </xf>
    <xf numFmtId="4" fontId="0" fillId="0" borderId="0" xfId="0" applyNumberFormat="1" applyFill="1" applyAlignment="1" applyProtection="1">
      <alignment horizontal="right" vertical="top"/>
    </xf>
    <xf numFmtId="0" fontId="0" fillId="0" borderId="0" xfId="0" applyAlignment="1" applyProtection="1">
      <alignment horizontal="left" vertical="top"/>
    </xf>
    <xf numFmtId="0" fontId="9" fillId="5" borderId="0" xfId="0" applyFont="1" applyFill="1" applyAlignment="1" applyProtection="1">
      <alignment horizontal="left" vertical="center"/>
    </xf>
    <xf numFmtId="0" fontId="8" fillId="5" borderId="0" xfId="0" applyFont="1" applyFill="1" applyAlignment="1" applyProtection="1">
      <alignment horizontal="left" vertical="center"/>
    </xf>
    <xf numFmtId="168" fontId="8" fillId="5" borderId="0" xfId="0" applyNumberFormat="1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horizontal="left" vertical="center"/>
    </xf>
    <xf numFmtId="0" fontId="10" fillId="5" borderId="0" xfId="0" applyFont="1" applyFill="1" applyAlignment="1" applyProtection="1">
      <alignment horizontal="center"/>
    </xf>
    <xf numFmtId="4" fontId="10" fillId="5" borderId="0" xfId="0" applyNumberFormat="1" applyFont="1" applyFill="1" applyAlignment="1" applyProtection="1">
      <alignment horizontal="left" vertical="center"/>
    </xf>
    <xf numFmtId="0" fontId="10" fillId="5" borderId="0" xfId="0" applyFont="1" applyFill="1" applyAlignment="1" applyProtection="1">
      <alignment horizontal="left" vertical="center"/>
    </xf>
    <xf numFmtId="0" fontId="11" fillId="5" borderId="0" xfId="0" applyFont="1" applyFill="1" applyAlignment="1" applyProtection="1">
      <alignment horizontal="center"/>
    </xf>
    <xf numFmtId="0" fontId="12" fillId="5" borderId="0" xfId="0" applyFont="1" applyFill="1" applyAlignment="1" applyProtection="1">
      <alignment horizontal="left" vertical="center"/>
    </xf>
    <xf numFmtId="168" fontId="12" fillId="5" borderId="0" xfId="0" applyNumberFormat="1" applyFont="1" applyFill="1" applyAlignment="1" applyProtection="1">
      <alignment horizontal="left" vertical="center"/>
    </xf>
    <xf numFmtId="0" fontId="12" fillId="5" borderId="0" xfId="0" applyFont="1" applyFill="1" applyAlignment="1" applyProtection="1">
      <alignment horizontal="left"/>
    </xf>
    <xf numFmtId="4" fontId="11" fillId="5" borderId="0" xfId="0" applyNumberFormat="1" applyFont="1" applyFill="1" applyAlignment="1" applyProtection="1">
      <alignment horizontal="left" vertical="center"/>
    </xf>
    <xf numFmtId="4" fontId="13" fillId="5" borderId="0" xfId="0" applyNumberFormat="1" applyFont="1" applyFill="1" applyAlignment="1" applyProtection="1">
      <alignment horizontal="left" vertical="top"/>
    </xf>
    <xf numFmtId="0" fontId="13" fillId="5" borderId="0" xfId="0" applyFont="1" applyFill="1" applyAlignment="1" applyProtection="1">
      <alignment horizontal="left" vertical="top"/>
    </xf>
    <xf numFmtId="0" fontId="13" fillId="5" borderId="0" xfId="0" applyFont="1" applyFill="1" applyAlignment="1" applyProtection="1">
      <alignment horizontal="left"/>
    </xf>
    <xf numFmtId="4" fontId="10" fillId="0" borderId="0" xfId="0" applyNumberFormat="1" applyFont="1" applyFill="1" applyAlignment="1" applyProtection="1">
      <alignment horizontal="left" vertical="center"/>
    </xf>
    <xf numFmtId="0" fontId="10" fillId="6" borderId="0" xfId="0" applyFont="1" applyFill="1" applyAlignment="1" applyProtection="1">
      <alignment horizontal="center" vertical="center"/>
    </xf>
    <xf numFmtId="0" fontId="8" fillId="6" borderId="0" xfId="0" applyFont="1" applyFill="1" applyAlignment="1" applyProtection="1">
      <alignment horizontal="left" vertical="center"/>
    </xf>
    <xf numFmtId="0" fontId="11" fillId="6" borderId="0" xfId="0" applyFont="1" applyFill="1" applyAlignment="1" applyProtection="1">
      <alignment horizontal="center"/>
    </xf>
    <xf numFmtId="0" fontId="12" fillId="6" borderId="0" xfId="0" applyFont="1" applyFill="1" applyAlignment="1" applyProtection="1">
      <alignment horizontal="left" vertical="center"/>
    </xf>
    <xf numFmtId="168" fontId="12" fillId="6" borderId="0" xfId="0" applyNumberFormat="1" applyFont="1" applyFill="1" applyAlignment="1" applyProtection="1">
      <alignment horizontal="left" vertical="center"/>
    </xf>
    <xf numFmtId="0" fontId="12" fillId="6" borderId="0" xfId="0" applyFont="1" applyFill="1" applyAlignment="1" applyProtection="1">
      <alignment horizontal="left"/>
    </xf>
    <xf numFmtId="4" fontId="0" fillId="7" borderId="0" xfId="0" applyNumberFormat="1" applyFill="1" applyAlignment="1" applyProtection="1">
      <alignment horizontal="left" vertical="top"/>
    </xf>
    <xf numFmtId="4" fontId="0" fillId="8" borderId="0" xfId="0" applyNumberFormat="1" applyFill="1" applyAlignment="1" applyProtection="1">
      <alignment horizontal="left" vertical="top"/>
    </xf>
    <xf numFmtId="0" fontId="13" fillId="6" borderId="0" xfId="0" applyFont="1" applyFill="1" applyAlignment="1" applyProtection="1">
      <alignment horizontal="left" vertical="top"/>
    </xf>
    <xf numFmtId="4" fontId="11" fillId="6" borderId="0" xfId="0" applyNumberFormat="1" applyFont="1" applyFill="1" applyAlignment="1" applyProtection="1">
      <alignment horizontal="left" vertical="center"/>
    </xf>
    <xf numFmtId="4" fontId="13" fillId="6" borderId="0" xfId="0" applyNumberFormat="1" applyFont="1" applyFill="1" applyAlignment="1" applyProtection="1">
      <alignment horizontal="left" vertical="top"/>
    </xf>
    <xf numFmtId="0" fontId="3" fillId="4" borderId="1" xfId="2" applyFont="1" applyFill="1" applyBorder="1" applyAlignment="1" applyProtection="1">
      <alignment horizontal="center" vertical="center" wrapText="1"/>
    </xf>
    <xf numFmtId="0" fontId="3" fillId="4" borderId="2" xfId="2" applyFont="1" applyFill="1" applyBorder="1" applyAlignment="1" applyProtection="1">
      <alignment horizontal="center" vertical="center" wrapText="1"/>
    </xf>
    <xf numFmtId="0" fontId="3" fillId="4" borderId="2" xfId="2" applyFont="1" applyFill="1" applyBorder="1" applyAlignment="1" applyProtection="1">
      <alignment horizontal="center" wrapText="1"/>
    </xf>
    <xf numFmtId="0" fontId="3" fillId="4" borderId="3" xfId="2" applyFont="1" applyFill="1" applyBorder="1" applyAlignment="1" applyProtection="1">
      <alignment horizontal="center" vertical="center" wrapText="1"/>
    </xf>
    <xf numFmtId="2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2" xfId="0" applyFont="1" applyFill="1" applyBorder="1" applyAlignment="1" applyProtection="1">
      <alignment horizontal="left" vertical="top" wrapText="1"/>
    </xf>
    <xf numFmtId="168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6" xfId="2" applyFont="1" applyFill="1" applyBorder="1" applyAlignment="1" applyProtection="1">
      <alignment horizontal="center" vertical="center" wrapText="1"/>
    </xf>
    <xf numFmtId="0" fontId="3" fillId="4" borderId="7" xfId="2" applyFont="1" applyFill="1" applyBorder="1" applyAlignment="1" applyProtection="1">
      <alignment horizontal="center" vertical="center" wrapText="1"/>
    </xf>
    <xf numFmtId="0" fontId="3" fillId="4" borderId="7" xfId="2" applyFont="1" applyFill="1" applyBorder="1" applyAlignment="1" applyProtection="1">
      <alignment horizontal="center" wrapText="1"/>
    </xf>
    <xf numFmtId="0" fontId="3" fillId="4" borderId="8" xfId="2" applyFont="1" applyFill="1" applyBorder="1" applyAlignment="1" applyProtection="1">
      <alignment horizontal="center" vertical="center" wrapText="1"/>
    </xf>
    <xf numFmtId="168" fontId="3" fillId="4" borderId="6" xfId="0" applyNumberFormat="1" applyFont="1" applyFill="1" applyBorder="1" applyAlignment="1" applyProtection="1">
      <alignment horizontal="center" vertical="center"/>
    </xf>
    <xf numFmtId="169" fontId="3" fillId="4" borderId="8" xfId="0" applyNumberFormat="1" applyFont="1" applyFill="1" applyBorder="1" applyAlignment="1" applyProtection="1">
      <alignment horizontal="center" vertical="center"/>
    </xf>
    <xf numFmtId="169" fontId="3" fillId="4" borderId="9" xfId="0" applyNumberFormat="1" applyFont="1" applyFill="1" applyBorder="1" applyAlignment="1" applyProtection="1">
      <alignment horizontal="center" vertical="center"/>
    </xf>
    <xf numFmtId="169" fontId="3" fillId="4" borderId="10" xfId="0" applyNumberFormat="1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 applyProtection="1">
      <alignment horizontal="left" vertical="top"/>
    </xf>
    <xf numFmtId="0" fontId="14" fillId="3" borderId="7" xfId="0" applyFont="1" applyFill="1" applyBorder="1" applyAlignment="1" applyProtection="1">
      <alignment horizontal="left" vertical="top"/>
    </xf>
    <xf numFmtId="168" fontId="3" fillId="4" borderId="8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left" vertical="center"/>
    </xf>
    <xf numFmtId="0" fontId="16" fillId="0" borderId="0" xfId="0" applyFont="1" applyFill="1" applyAlignment="1" applyProtection="1">
      <alignment horizontal="left" vertical="center"/>
    </xf>
    <xf numFmtId="0" fontId="15" fillId="0" borderId="0" xfId="0" applyFont="1" applyFill="1" applyAlignment="1" applyProtection="1">
      <alignment horizontal="center" vertical="center"/>
    </xf>
    <xf numFmtId="4" fontId="15" fillId="0" borderId="0" xfId="0" applyNumberFormat="1" applyFont="1" applyFill="1" applyAlignment="1" applyProtection="1">
      <alignment horizontal="left" vertical="center"/>
    </xf>
    <xf numFmtId="4" fontId="16" fillId="0" borderId="0" xfId="0" applyNumberFormat="1" applyFont="1" applyFill="1" applyAlignment="1" applyProtection="1">
      <alignment horizontal="right" vertical="center"/>
    </xf>
    <xf numFmtId="4" fontId="16" fillId="0" borderId="0" xfId="0" applyNumberFormat="1" applyFont="1" applyFill="1" applyAlignment="1" applyProtection="1">
      <alignment horizontal="right"/>
    </xf>
    <xf numFmtId="4" fontId="15" fillId="0" borderId="0" xfId="0" applyNumberFormat="1" applyFont="1" applyFill="1" applyAlignment="1" applyProtection="1">
      <alignment vertical="center"/>
    </xf>
    <xf numFmtId="4" fontId="14" fillId="0" borderId="0" xfId="0" applyNumberFormat="1" applyFont="1" applyFill="1" applyAlignment="1" applyProtection="1">
      <alignment horizontal="right" vertical="center"/>
    </xf>
    <xf numFmtId="4" fontId="17" fillId="0" borderId="0" xfId="1" applyNumberFormat="1" applyFont="1" applyAlignment="1">
      <alignment horizontal="right" vertical="top"/>
      <protection locked="0"/>
    </xf>
    <xf numFmtId="4" fontId="17" fillId="0" borderId="0" xfId="1" applyNumberFormat="1" applyFont="1" applyAlignment="1">
      <alignment horizontal="left" vertical="top" wrapText="1"/>
      <protection locked="0"/>
    </xf>
    <xf numFmtId="4" fontId="17" fillId="0" borderId="0" xfId="1" applyNumberFormat="1" applyFont="1" applyAlignment="1">
      <alignment horizontal="left" vertical="top"/>
      <protection locked="0"/>
    </xf>
    <xf numFmtId="4" fontId="17" fillId="0" borderId="0" xfId="1" applyNumberFormat="1" applyFont="1" applyFill="1" applyBorder="1" applyAlignment="1">
      <alignment horizontal="left" vertical="top"/>
      <protection locked="0"/>
    </xf>
    <xf numFmtId="164" fontId="18" fillId="0" borderId="0" xfId="1" applyNumberFormat="1" applyFont="1" applyAlignment="1">
      <alignment horizontal="right" vertical="top"/>
      <protection locked="0"/>
    </xf>
    <xf numFmtId="0" fontId="18" fillId="0" borderId="0" xfId="1" applyFont="1" applyAlignment="1">
      <alignment horizontal="left" vertical="top" wrapText="1"/>
      <protection locked="0"/>
    </xf>
    <xf numFmtId="0" fontId="18" fillId="0" borderId="0" xfId="1" applyFont="1" applyAlignment="1">
      <alignment horizontal="left" wrapText="1"/>
      <protection locked="0"/>
    </xf>
    <xf numFmtId="165" fontId="18" fillId="0" borderId="0" xfId="1" applyNumberFormat="1" applyFont="1" applyAlignment="1">
      <alignment horizontal="right" vertical="top"/>
      <protection locked="0"/>
    </xf>
    <xf numFmtId="166" fontId="18" fillId="0" borderId="0" xfId="1" applyNumberFormat="1" applyFont="1" applyAlignment="1">
      <alignment horizontal="right" vertical="top"/>
      <protection locked="0"/>
    </xf>
    <xf numFmtId="167" fontId="18" fillId="0" borderId="0" xfId="1" applyNumberFormat="1" applyFont="1" applyAlignment="1">
      <alignment horizontal="right" vertical="top"/>
      <protection locked="0"/>
    </xf>
    <xf numFmtId="0" fontId="18" fillId="0" borderId="0" xfId="1" applyFont="1" applyAlignment="1">
      <alignment horizontal="left" vertical="top"/>
      <protection locked="0"/>
    </xf>
    <xf numFmtId="4" fontId="18" fillId="0" borderId="0" xfId="1" applyNumberFormat="1" applyFont="1" applyAlignment="1">
      <alignment horizontal="right" vertical="top"/>
      <protection locked="0"/>
    </xf>
    <xf numFmtId="4" fontId="18" fillId="0" borderId="0" xfId="1" applyNumberFormat="1" applyFont="1" applyFill="1" applyBorder="1" applyAlignment="1">
      <alignment horizontal="right" vertical="top"/>
      <protection locked="0"/>
    </xf>
    <xf numFmtId="0" fontId="18" fillId="0" borderId="0" xfId="1" applyFont="1" applyFill="1" applyBorder="1" applyAlignment="1">
      <alignment horizontal="left" vertical="top"/>
      <protection locked="0"/>
    </xf>
    <xf numFmtId="0" fontId="4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center" vertical="center"/>
    </xf>
    <xf numFmtId="4" fontId="4" fillId="0" borderId="0" xfId="0" applyNumberFormat="1" applyFont="1" applyFill="1" applyAlignment="1" applyProtection="1">
      <alignment horizontal="left" vertical="center"/>
    </xf>
    <xf numFmtId="4" fontId="19" fillId="0" borderId="0" xfId="0" applyNumberFormat="1" applyFont="1" applyFill="1" applyAlignment="1" applyProtection="1">
      <alignment horizontal="right" vertical="center"/>
    </xf>
    <xf numFmtId="4" fontId="19" fillId="0" borderId="0" xfId="0" applyNumberFormat="1" applyFont="1" applyFill="1" applyAlignment="1" applyProtection="1">
      <alignment horizontal="right"/>
    </xf>
    <xf numFmtId="4" fontId="4" fillId="0" borderId="0" xfId="0" applyNumberFormat="1" applyFont="1" applyFill="1" applyAlignment="1" applyProtection="1">
      <alignment vertical="center"/>
    </xf>
    <xf numFmtId="4" fontId="3" fillId="0" borderId="0" xfId="0" applyNumberFormat="1" applyFont="1" applyFill="1" applyAlignment="1" applyProtection="1">
      <alignment horizontal="right" vertical="center"/>
    </xf>
    <xf numFmtId="164" fontId="3" fillId="0" borderId="11" xfId="2" applyNumberFormat="1" applyFont="1" applyBorder="1" applyAlignment="1">
      <alignment horizontal="center" vertical="center"/>
      <protection locked="0"/>
    </xf>
    <xf numFmtId="0" fontId="3" fillId="0" borderId="12" xfId="2" applyFont="1" applyBorder="1" applyAlignment="1">
      <alignment horizontal="left" wrapText="1"/>
      <protection locked="0"/>
    </xf>
    <xf numFmtId="0" fontId="3" fillId="0" borderId="12" xfId="2" applyFont="1" applyBorder="1" applyAlignment="1">
      <alignment horizontal="center" wrapText="1"/>
      <protection locked="0"/>
    </xf>
    <xf numFmtId="165" fontId="3" fillId="0" borderId="12" xfId="2" applyNumberFormat="1" applyFont="1" applyBorder="1" applyAlignment="1">
      <alignment horizontal="right"/>
      <protection locked="0"/>
    </xf>
    <xf numFmtId="4" fontId="3" fillId="0" borderId="12" xfId="2" applyNumberFormat="1" applyFont="1" applyFill="1" applyBorder="1" applyAlignment="1">
      <protection locked="0"/>
    </xf>
    <xf numFmtId="4" fontId="3" fillId="0" borderId="12" xfId="2" applyNumberFormat="1" applyFont="1" applyBorder="1" applyAlignment="1">
      <protection locked="0"/>
    </xf>
    <xf numFmtId="4" fontId="3" fillId="0" borderId="13" xfId="2" applyNumberFormat="1" applyFont="1" applyBorder="1" applyAlignment="1">
      <protection locked="0"/>
    </xf>
    <xf numFmtId="4" fontId="3" fillId="0" borderId="11" xfId="2" applyNumberFormat="1" applyFont="1" applyBorder="1" applyAlignment="1">
      <protection locked="0"/>
    </xf>
    <xf numFmtId="4" fontId="3" fillId="0" borderId="12" xfId="2" applyNumberFormat="1" applyFont="1" applyBorder="1" applyAlignment="1">
      <alignment horizontal="left"/>
      <protection locked="0"/>
    </xf>
    <xf numFmtId="4" fontId="3" fillId="0" borderId="13" xfId="2" applyNumberFormat="1" applyFont="1" applyBorder="1" applyAlignment="1">
      <alignment horizontal="left"/>
      <protection locked="0"/>
    </xf>
    <xf numFmtId="0" fontId="3" fillId="0" borderId="0" xfId="2" applyFont="1" applyAlignment="1">
      <alignment horizontal="left" vertical="top"/>
      <protection locked="0"/>
    </xf>
    <xf numFmtId="0" fontId="4" fillId="0" borderId="0" xfId="0" applyFont="1" applyFill="1" applyAlignment="1" applyProtection="1">
      <alignment horizontal="center"/>
    </xf>
    <xf numFmtId="4" fontId="17" fillId="0" borderId="0" xfId="1" applyNumberFormat="1" applyFont="1" applyAlignment="1">
      <alignment horizontal="center" wrapText="1"/>
      <protection locked="0"/>
    </xf>
    <xf numFmtId="0" fontId="4" fillId="9" borderId="0" xfId="0" applyFont="1" applyFill="1" applyAlignment="1" applyProtection="1">
      <alignment horizontal="left" vertical="center"/>
    </xf>
    <xf numFmtId="0" fontId="4" fillId="9" borderId="0" xfId="0" applyFont="1" applyFill="1" applyAlignment="1" applyProtection="1">
      <alignment horizontal="center"/>
    </xf>
    <xf numFmtId="0" fontId="19" fillId="9" borderId="0" xfId="0" applyFont="1" applyFill="1" applyAlignment="1" applyProtection="1">
      <alignment horizontal="left" vertical="center"/>
    </xf>
    <xf numFmtId="0" fontId="4" fillId="9" borderId="0" xfId="0" applyFont="1" applyFill="1" applyAlignment="1" applyProtection="1">
      <alignment horizontal="center" vertical="center"/>
    </xf>
    <xf numFmtId="4" fontId="4" fillId="9" borderId="0" xfId="0" applyNumberFormat="1" applyFont="1" applyFill="1" applyAlignment="1" applyProtection="1">
      <alignment horizontal="left" vertical="center"/>
    </xf>
    <xf numFmtId="4" fontId="19" fillId="9" borderId="0" xfId="0" applyNumberFormat="1" applyFont="1" applyFill="1" applyAlignment="1" applyProtection="1">
      <alignment horizontal="right" vertical="center"/>
    </xf>
    <xf numFmtId="4" fontId="19" fillId="9" borderId="0" xfId="0" applyNumberFormat="1" applyFont="1" applyFill="1" applyAlignment="1" applyProtection="1">
      <alignment horizontal="right"/>
    </xf>
    <xf numFmtId="0" fontId="3" fillId="0" borderId="1" xfId="2" applyFont="1" applyBorder="1" applyAlignment="1">
      <alignment horizontal="center" wrapText="1"/>
      <protection locked="0"/>
    </xf>
    <xf numFmtId="0" fontId="3" fillId="0" borderId="2" xfId="2" applyFont="1" applyBorder="1" applyAlignment="1">
      <alignment horizontal="center" wrapText="1"/>
      <protection locked="0"/>
    </xf>
    <xf numFmtId="0" fontId="3" fillId="0" borderId="2" xfId="2" applyFont="1" applyBorder="1" applyAlignment="1">
      <alignment horizontal="left" wrapText="1"/>
      <protection locked="0"/>
    </xf>
    <xf numFmtId="165" fontId="3" fillId="0" borderId="2" xfId="2" applyNumberFormat="1" applyFont="1" applyBorder="1" applyAlignment="1">
      <alignment horizontal="right"/>
      <protection locked="0"/>
    </xf>
    <xf numFmtId="4" fontId="3" fillId="0" borderId="2" xfId="2" applyNumberFormat="1" applyFont="1" applyFill="1" applyBorder="1" applyAlignment="1">
      <protection locked="0"/>
    </xf>
    <xf numFmtId="4" fontId="3" fillId="0" borderId="2" xfId="2" applyNumberFormat="1" applyFont="1" applyBorder="1" applyAlignment="1">
      <protection locked="0"/>
    </xf>
    <xf numFmtId="4" fontId="3" fillId="0" borderId="3" xfId="2" applyNumberFormat="1" applyFont="1" applyBorder="1" applyAlignment="1">
      <protection locked="0"/>
    </xf>
    <xf numFmtId="4" fontId="3" fillId="0" borderId="1" xfId="2" applyNumberFormat="1" applyFont="1" applyBorder="1" applyAlignment="1">
      <protection locked="0"/>
    </xf>
    <xf numFmtId="4" fontId="3" fillId="0" borderId="2" xfId="2" applyNumberFormat="1" applyFont="1" applyBorder="1" applyAlignment="1">
      <alignment horizontal="left"/>
      <protection locked="0"/>
    </xf>
    <xf numFmtId="4" fontId="3" fillId="0" borderId="3" xfId="2" applyNumberFormat="1" applyFont="1" applyBorder="1" applyAlignment="1">
      <alignment horizontal="left"/>
      <protection locked="0"/>
    </xf>
    <xf numFmtId="0" fontId="3" fillId="0" borderId="11" xfId="2" applyFont="1" applyBorder="1" applyAlignment="1">
      <alignment horizontal="center" wrapText="1"/>
      <protection locked="0"/>
    </xf>
    <xf numFmtId="0" fontId="3" fillId="0" borderId="6" xfId="2" applyFont="1" applyBorder="1" applyAlignment="1">
      <alignment horizontal="center" wrapText="1"/>
      <protection locked="0"/>
    </xf>
    <xf numFmtId="0" fontId="3" fillId="0" borderId="7" xfId="2" applyFont="1" applyBorder="1" applyAlignment="1">
      <alignment horizontal="center" wrapText="1"/>
      <protection locked="0"/>
    </xf>
    <xf numFmtId="0" fontId="3" fillId="0" borderId="7" xfId="2" applyFont="1" applyBorder="1" applyAlignment="1">
      <alignment horizontal="left" wrapText="1"/>
      <protection locked="0"/>
    </xf>
    <xf numFmtId="165" fontId="3" fillId="0" borderId="7" xfId="2" applyNumberFormat="1" applyFont="1" applyBorder="1" applyAlignment="1">
      <alignment horizontal="right"/>
      <protection locked="0"/>
    </xf>
    <xf numFmtId="4" fontId="3" fillId="0" borderId="7" xfId="2" applyNumberFormat="1" applyFont="1" applyFill="1" applyBorder="1" applyAlignment="1">
      <protection locked="0"/>
    </xf>
    <xf numFmtId="4" fontId="3" fillId="0" borderId="7" xfId="2" applyNumberFormat="1" applyFont="1" applyBorder="1" applyAlignment="1">
      <protection locked="0"/>
    </xf>
    <xf numFmtId="4" fontId="3" fillId="0" borderId="8" xfId="2" applyNumberFormat="1" applyFont="1" applyBorder="1" applyAlignment="1">
      <protection locked="0"/>
    </xf>
    <xf numFmtId="4" fontId="3" fillId="0" borderId="6" xfId="2" applyNumberFormat="1" applyFont="1" applyBorder="1" applyAlignment="1">
      <protection locked="0"/>
    </xf>
    <xf numFmtId="4" fontId="3" fillId="0" borderId="7" xfId="2" applyNumberFormat="1" applyFont="1" applyBorder="1" applyAlignment="1">
      <alignment horizontal="left"/>
      <protection locked="0"/>
    </xf>
    <xf numFmtId="4" fontId="3" fillId="0" borderId="8" xfId="2" applyNumberFormat="1" applyFont="1" applyBorder="1" applyAlignment="1">
      <alignment horizontal="left"/>
      <protection locked="0"/>
    </xf>
    <xf numFmtId="164" fontId="3" fillId="0" borderId="14" xfId="2" applyNumberFormat="1" applyFont="1" applyBorder="1" applyAlignment="1">
      <alignment horizontal="center" vertical="center"/>
      <protection locked="0"/>
    </xf>
    <xf numFmtId="0" fontId="3" fillId="0" borderId="15" xfId="2" applyFont="1" applyBorder="1" applyAlignment="1">
      <alignment horizontal="center" wrapText="1"/>
      <protection locked="0"/>
    </xf>
    <xf numFmtId="0" fontId="3" fillId="0" borderId="15" xfId="2" applyFont="1" applyBorder="1" applyAlignment="1">
      <alignment horizontal="left" wrapText="1"/>
      <protection locked="0"/>
    </xf>
    <xf numFmtId="165" fontId="3" fillId="0" borderId="15" xfId="2" applyNumberFormat="1" applyFont="1" applyBorder="1" applyAlignment="1">
      <alignment horizontal="right"/>
      <protection locked="0"/>
    </xf>
    <xf numFmtId="4" fontId="3" fillId="0" borderId="15" xfId="2" applyNumberFormat="1" applyFont="1" applyFill="1" applyBorder="1" applyAlignment="1">
      <protection locked="0"/>
    </xf>
    <xf numFmtId="4" fontId="3" fillId="0" borderId="15" xfId="2" applyNumberFormat="1" applyFont="1" applyBorder="1" applyAlignment="1">
      <protection locked="0"/>
    </xf>
    <xf numFmtId="4" fontId="3" fillId="0" borderId="16" xfId="2" applyNumberFormat="1" applyFont="1" applyBorder="1" applyAlignment="1">
      <protection locked="0"/>
    </xf>
    <xf numFmtId="4" fontId="3" fillId="0" borderId="14" xfId="2" applyNumberFormat="1" applyFont="1" applyBorder="1" applyAlignment="1">
      <protection locked="0"/>
    </xf>
    <xf numFmtId="4" fontId="3" fillId="0" borderId="15" xfId="2" applyNumberFormat="1" applyFont="1" applyBorder="1" applyAlignment="1">
      <alignment horizontal="left"/>
      <protection locked="0"/>
    </xf>
    <xf numFmtId="4" fontId="3" fillId="0" borderId="16" xfId="2" applyNumberFormat="1" applyFont="1" applyBorder="1" applyAlignment="1">
      <alignment horizontal="left"/>
      <protection locked="0"/>
    </xf>
    <xf numFmtId="164" fontId="3" fillId="0" borderId="1" xfId="2" applyNumberFormat="1" applyFont="1" applyBorder="1" applyAlignment="1">
      <alignment horizontal="center" vertical="center"/>
      <protection locked="0"/>
    </xf>
    <xf numFmtId="164" fontId="3" fillId="0" borderId="6" xfId="2" applyNumberFormat="1" applyFont="1" applyBorder="1" applyAlignment="1">
      <alignment horizontal="center" vertical="center"/>
      <protection locked="0"/>
    </xf>
    <xf numFmtId="164" fontId="3" fillId="0" borderId="0" xfId="2" applyNumberFormat="1" applyFont="1" applyBorder="1" applyAlignment="1">
      <alignment horizontal="center" vertical="center"/>
      <protection locked="0"/>
    </xf>
    <xf numFmtId="0" fontId="3" fillId="0" borderId="0" xfId="2" applyFont="1" applyBorder="1" applyAlignment="1">
      <alignment horizontal="center" wrapText="1"/>
      <protection locked="0"/>
    </xf>
    <xf numFmtId="0" fontId="3" fillId="0" borderId="0" xfId="2" applyFont="1" applyBorder="1" applyAlignment="1">
      <alignment horizontal="left" wrapText="1"/>
      <protection locked="0"/>
    </xf>
    <xf numFmtId="165" fontId="3" fillId="0" borderId="0" xfId="2" applyNumberFormat="1" applyFont="1" applyBorder="1" applyAlignment="1">
      <alignment horizontal="right"/>
      <protection locked="0"/>
    </xf>
    <xf numFmtId="4" fontId="3" fillId="0" borderId="0" xfId="2" applyNumberFormat="1" applyFont="1" applyFill="1" applyBorder="1" applyAlignment="1">
      <protection locked="0"/>
    </xf>
    <xf numFmtId="4" fontId="3" fillId="0" borderId="0" xfId="2" applyNumberFormat="1" applyFont="1" applyBorder="1" applyAlignment="1">
      <protection locked="0"/>
    </xf>
    <xf numFmtId="4" fontId="3" fillId="0" borderId="0" xfId="2" applyNumberFormat="1" applyFont="1" applyBorder="1" applyAlignment="1">
      <alignment horizontal="left"/>
      <protection locked="0"/>
    </xf>
    <xf numFmtId="164" fontId="3" fillId="5" borderId="0" xfId="2" applyNumberFormat="1" applyFont="1" applyFill="1" applyAlignment="1">
      <alignment horizontal="right" vertical="top"/>
      <protection locked="0"/>
    </xf>
    <xf numFmtId="0" fontId="3" fillId="5" borderId="0" xfId="2" applyFont="1" applyFill="1" applyAlignment="1">
      <alignment horizontal="left" vertical="top" wrapText="1"/>
      <protection locked="0"/>
    </xf>
    <xf numFmtId="0" fontId="17" fillId="5" borderId="0" xfId="0" applyFont="1" applyFill="1" applyAlignment="1" applyProtection="1">
      <alignment horizontal="left"/>
    </xf>
    <xf numFmtId="0" fontId="3" fillId="5" borderId="0" xfId="0" applyFont="1" applyFill="1" applyAlignment="1" applyProtection="1">
      <alignment horizontal="center"/>
    </xf>
    <xf numFmtId="4" fontId="3" fillId="5" borderId="0" xfId="0" applyNumberFormat="1" applyFont="1" applyFill="1" applyAlignment="1" applyProtection="1">
      <alignment horizontal="left"/>
    </xf>
    <xf numFmtId="4" fontId="17" fillId="5" borderId="0" xfId="0" applyNumberFormat="1" applyFont="1" applyFill="1" applyAlignment="1" applyProtection="1">
      <alignment horizontal="right"/>
    </xf>
    <xf numFmtId="166" fontId="5" fillId="5" borderId="0" xfId="2" applyNumberFormat="1" applyFont="1" applyFill="1" applyAlignment="1">
      <alignment horizontal="right"/>
      <protection locked="0"/>
    </xf>
    <xf numFmtId="170" fontId="5" fillId="5" borderId="0" xfId="2" applyNumberFormat="1" applyFont="1" applyFill="1" applyAlignment="1">
      <alignment horizontal="right"/>
      <protection locked="0"/>
    </xf>
    <xf numFmtId="167" fontId="3" fillId="5" borderId="0" xfId="2" applyNumberFormat="1" applyFont="1" applyFill="1" applyAlignment="1">
      <alignment horizontal="right" vertical="top"/>
      <protection locked="0"/>
    </xf>
    <xf numFmtId="165" fontId="3" fillId="5" borderId="0" xfId="2" applyNumberFormat="1" applyFont="1" applyFill="1" applyAlignment="1">
      <alignment horizontal="right" vertical="top"/>
      <protection locked="0"/>
    </xf>
    <xf numFmtId="0" fontId="3" fillId="5" borderId="0" xfId="2" applyFont="1" applyFill="1" applyAlignment="1">
      <alignment horizontal="left" vertical="top"/>
      <protection locked="0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49" fontId="10" fillId="5" borderId="0" xfId="0" applyNumberFormat="1" applyFont="1" applyFill="1" applyBorder="1" applyAlignment="1" applyProtection="1">
      <alignment horizontal="left" vertical="center"/>
    </xf>
    <xf numFmtId="14" fontId="10" fillId="5" borderId="0" xfId="0" applyNumberFormat="1" applyFont="1" applyFill="1" applyBorder="1" applyAlignment="1" applyProtection="1">
      <alignment horizontal="left" vertical="center"/>
    </xf>
    <xf numFmtId="49" fontId="10" fillId="6" borderId="0" xfId="0" applyNumberFormat="1" applyFont="1" applyFill="1" applyBorder="1" applyAlignment="1" applyProtection="1">
      <alignment horizontal="left" vertical="center"/>
    </xf>
  </cellXfs>
  <cellStyles count="4">
    <cellStyle name="normální" xfId="0" builtinId="0"/>
    <cellStyle name="normální 2" xfId="1"/>
    <cellStyle name="normální_3_PPO_Velke_Mezirici_soupis FINAL NABÍDKA" xfId="2"/>
    <cellStyle name="Styl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-PPO%20Velk&#233;%20Mezi&#345;&#237;&#269;&#237;/3_PPO_Velke_Mezirici_soupis%20FINAL%20NAB&#205;D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ocha/zm&#283;n&#225;k/VCP_-_Dodatek_&#269;._1_(10.10.2013)/ZL%20&#269;.%201%20-%20SO%201.1.02%20-%20&#218;prava%20koryta%20v%20km%2059.275%20-%2059.33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Ostatní náklady"/>
      <sheetName val="SO1.1.01_Kry"/>
      <sheetName val="SO1.1.01_Rek"/>
      <sheetName val="SO1.1.01_Roz"/>
      <sheetName val="SO1.1.02_Kry"/>
      <sheetName val="SO1.1.02_Rek"/>
      <sheetName val="SO1.1.02_Roz"/>
      <sheetName val="SO1.1.03_Kry"/>
      <sheetName val="SO1.1.03_Rek"/>
      <sheetName val="SO1.1.03_Roz"/>
      <sheetName val="SO1.1.04_Kry"/>
      <sheetName val="SO1.1.04_Rek"/>
      <sheetName val="SO1.1.04_Roz"/>
      <sheetName val="SO1.1.05_Kry"/>
      <sheetName val="SO1.1.05_Rek"/>
      <sheetName val="SO1.1.05_Roz"/>
      <sheetName val="SO1.1.06_Kry"/>
      <sheetName val="SO1.1.06_Rek"/>
      <sheetName val="SO1.1.06_Roz"/>
      <sheetName val="SO1.1.07_Kry"/>
      <sheetName val="SO1.1.07_Rek"/>
      <sheetName val="SO1.1.07_Roz"/>
      <sheetName val="SO1.1.08_Kry"/>
      <sheetName val="SO1.1.08_Rek"/>
      <sheetName val="SO1.1.08_Roz"/>
      <sheetName val="SO1.1.09_Kry"/>
      <sheetName val="SO1.1.09_Rek"/>
      <sheetName val="SO1.1.09_Roz"/>
      <sheetName val="SO1.1.10_Kry"/>
      <sheetName val="SO1.1.10_Rek"/>
      <sheetName val="SO1.1.10_Roz"/>
      <sheetName val="SO1.1.11_Kry"/>
      <sheetName val="SO1.1.11_Rek"/>
      <sheetName val="SO1.1.11_Roz"/>
      <sheetName val="SO1.1.12_Kry"/>
      <sheetName val="SO1.1.12_Rek"/>
      <sheetName val="SO1.1.12_Roz"/>
      <sheetName val="SO1.2.01a_Kry"/>
      <sheetName val="SO1.2.01a_Rek"/>
      <sheetName val="SO1.2.01a_Roz"/>
      <sheetName val="SO1.2.01a_vypis_materialu"/>
      <sheetName val="SO1.2.01b_cast_A"/>
      <sheetName val="SO1.2.01b_cast_B"/>
      <sheetName val="SO1.2.01b_cast_C"/>
      <sheetName val="SO1.2.01c_Kry"/>
      <sheetName val="SO1.2.01c_Rek"/>
      <sheetName val="SO1.2.01c_Roz"/>
      <sheetName val="SO1.3.01_Kry"/>
      <sheetName val="SO1.3.01_Rek"/>
      <sheetName val="SO1.3.01_Roz"/>
      <sheetName val="SO 1.3.02"/>
      <sheetName val="SO1.3.03_Kry"/>
      <sheetName val="SO1.3.03_Rek"/>
      <sheetName val="SO1.3.03_Roz"/>
      <sheetName val="SO1.4.01_Kry"/>
      <sheetName val="SO1.4.01_Rek"/>
      <sheetName val="SO1.4.02_Kry"/>
      <sheetName val="SO1.4.02_Rek"/>
      <sheetName val="SO1.4.02_Roz"/>
      <sheetName val="SO1.5.1.01_Kry"/>
      <sheetName val="SO1.5.1.01_Rek"/>
      <sheetName val="SO1.5.1.01_Roz"/>
      <sheetName val="SO1.5.1.03_Kry"/>
      <sheetName val="SO1.5.1.03_Rek"/>
      <sheetName val="SO1.5.1.03_Roz"/>
      <sheetName val="SO1.5.1.04_Kry"/>
      <sheetName val="SO1.5.1.04_Rek"/>
      <sheetName val="SO1.5.1.04_Roz"/>
      <sheetName val="SO1.5.1.05_Kry"/>
      <sheetName val="SO1.5.1.05_Rek"/>
      <sheetName val="SO1.5.1.05_Roz"/>
      <sheetName val="SO1.5.1.06_Kry"/>
      <sheetName val="SO1.5.1.06_Rek"/>
      <sheetName val="SO1.5.1.06_Roz"/>
      <sheetName val="SO1.5.1.07_Kry"/>
      <sheetName val="SO1.5.1.07_Rek"/>
      <sheetName val="SO1.5.1.07_Roz"/>
      <sheetName val="SO1.5.1.08_Kry"/>
      <sheetName val="SO1.5.1.08_Rek"/>
      <sheetName val="SO1.5.1.08_Roz"/>
      <sheetName val="SO1.5.1.09_Kry"/>
      <sheetName val="SO1.5.1.09_Rek"/>
      <sheetName val="SO1.5.1.09_Roz"/>
      <sheetName val="SO1.5.3.01_Kry"/>
      <sheetName val="SO1.5.3.01_Rek"/>
      <sheetName val="SO1.5.3.01_Roz"/>
      <sheetName val="SO1.5.3.02_Kry"/>
      <sheetName val="SO1.5.3.02_Rek"/>
      <sheetName val="SO1.5.3.02_Roz"/>
      <sheetName val="SO1.5.04_Kry"/>
      <sheetName val="SO1.5.04_Rek"/>
      <sheetName val="SO1.5.04_Roz"/>
      <sheetName val="SO1.5.5.01_Kry"/>
      <sheetName val="SO1.5.5.01_Rek"/>
      <sheetName val="SO1.5.5.01_Roz"/>
      <sheetName val="SO1.5.06_Kry"/>
      <sheetName val="SO1.5.06_Rek"/>
      <sheetName val="SO1.5.06_Roz"/>
      <sheetName val="SO1.6.01_Kry"/>
      <sheetName val="SO1.6.01_Rek"/>
      <sheetName val="SO1.6.01_Roz"/>
      <sheetName val="SO1.6.02_Kry"/>
      <sheetName val="SO1.6.02_Rek"/>
      <sheetName val="SO1.6.02_Roz"/>
      <sheetName val="SO1.6.03_Kry"/>
      <sheetName val="SO1.6.03_Rek"/>
      <sheetName val="SO1.6.03_Roz"/>
      <sheetName val="SO1.6.04a_Kry"/>
      <sheetName val="SO1.6.04a_Rek"/>
      <sheetName val="SO1.6.04a_Roz"/>
      <sheetName val="SO1.6.04b_Kry"/>
      <sheetName val="SO1.6.04b_Rek"/>
      <sheetName val="SO1.6.04b_Roz"/>
      <sheetName val="SO2.1.01_Kry"/>
      <sheetName val="SO2.1.01_Rek"/>
      <sheetName val="SO2.1.01_Roz"/>
      <sheetName val="SO2.1.02a_Kry"/>
      <sheetName val="SO2.1.02a_Rek"/>
      <sheetName val="SO2.1.02a_Roz"/>
      <sheetName val="SO2.1.02b_Kry"/>
      <sheetName val="SO2.1.02b_Rek"/>
      <sheetName val="SO2.1.02b_Roz"/>
      <sheetName val="SO2.1.03_Kry"/>
      <sheetName val="SO2.1.03_Rek"/>
      <sheetName val="SO2.1.03_Roz"/>
      <sheetName val="SO2.1.04_Kry"/>
      <sheetName val="SO2.1.04_Rek"/>
      <sheetName val="SO2.1.04_Roz"/>
      <sheetName val="SO2.1.05_Kry"/>
      <sheetName val="SO2.1.05_Rek"/>
      <sheetName val="SO2.1.05_Roz"/>
      <sheetName val="SO2.1.06_Kry"/>
      <sheetName val="SO2.1.06_Rek"/>
      <sheetName val="SO2.1.06_Roz"/>
      <sheetName val="SO2.2.01_Kry"/>
      <sheetName val="SO2.2.01_Rek"/>
      <sheetName val="SO2.2.01_Roz"/>
      <sheetName val="SO2.3.1.01_Kry"/>
      <sheetName val="SO2.3.1.01_Rek"/>
      <sheetName val="SO2.3.1.01_Roz"/>
      <sheetName val="SO2.3.1.02_Kry"/>
      <sheetName val="SO2.3.1.02_Rek"/>
      <sheetName val="SO2.3.1.02_Roz"/>
      <sheetName val="SO2.3.1.03_Kry"/>
      <sheetName val="SO2.3.1.03_Rek"/>
      <sheetName val="SO2.3.1.03_Roz"/>
      <sheetName val="SO2.3.1.04_Kry"/>
      <sheetName val="SO2.3.1.04_Rek"/>
      <sheetName val="SO2.3.1.04_Roz"/>
      <sheetName val="SO2.3.1.06_Kry"/>
      <sheetName val="SO2.3.1.06_Rek"/>
      <sheetName val="SO2.3.1.06_Roz"/>
      <sheetName val="SO2.3.1.07_Kry"/>
      <sheetName val="SO2.3.1.07_Rek"/>
      <sheetName val="SO2.3.1.07_Roz"/>
      <sheetName val="SO2.3.1.08_Kry"/>
      <sheetName val="SO2.3.1.08_Rek"/>
      <sheetName val="SO2.3.1.08_Roz"/>
      <sheetName val="SO2.3.1.09_Kry"/>
      <sheetName val="SO2.3.1.09_Rek"/>
      <sheetName val="SO2.3.1.09_Roz"/>
      <sheetName val="SO2.3.1.10_Kry"/>
      <sheetName val="SO2.3.1.10_Rek"/>
      <sheetName val="SO2.3.1.10_Roz"/>
      <sheetName val="SO2.3.1.11_Kry"/>
      <sheetName val="SO2.3.1.11_Rek"/>
      <sheetName val="SO2.3.1.11_Roz"/>
      <sheetName val="SO2.4.01_Kry"/>
      <sheetName val="SO2.4.01_Rek"/>
      <sheetName val="SO2.4.01_Roz"/>
      <sheetName val="SO2.4.02a_Kry"/>
      <sheetName val="SO2.4.02a_Rek"/>
      <sheetName val="SO2.4.02a_Roz"/>
      <sheetName val="SO2.4.02b_Kry"/>
      <sheetName val="SO2.4.02b_Rek"/>
      <sheetName val="SO2.4.02b_Ro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7">
          <cell r="E7" t="str">
            <v>SSO 1 - Protipovodňová opatření na řece Oslavě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Z48"/>
  <sheetViews>
    <sheetView showGridLines="0" tabSelected="1" zoomScaleNormal="100" workbookViewId="0">
      <selection activeCell="C52" sqref="C52:C59"/>
    </sheetView>
  </sheetViews>
  <sheetFormatPr defaultColWidth="9" defaultRowHeight="12" customHeight="1"/>
  <cols>
    <col min="1" max="1" width="7.140625" style="5" customWidth="1"/>
    <col min="2" max="2" width="4.5703125" style="6" customWidth="1"/>
    <col min="3" max="3" width="12.28515625" style="6" customWidth="1"/>
    <col min="4" max="4" width="58.140625" style="6" customWidth="1"/>
    <col min="5" max="5" width="4.5703125" style="6" customWidth="1"/>
    <col min="6" max="6" width="8.42578125" style="7" customWidth="1"/>
    <col min="7" max="7" width="9.7109375" style="8" customWidth="1"/>
    <col min="8" max="8" width="11" style="8" hidden="1" customWidth="1"/>
    <col min="9" max="9" width="12.42578125" style="8" hidden="1" customWidth="1"/>
    <col min="10" max="10" width="13.7109375" style="8" customWidth="1"/>
    <col min="11" max="11" width="0" style="9" hidden="1" customWidth="1"/>
    <col min="12" max="12" width="10.85546875" style="7" customWidth="1"/>
    <col min="13" max="13" width="9.7109375" style="3" customWidth="1"/>
    <col min="14" max="14" width="12.140625" style="3" customWidth="1"/>
    <col min="15" max="15" width="9.7109375" style="3" customWidth="1"/>
    <col min="16" max="16" width="12.140625" style="3" customWidth="1"/>
    <col min="17" max="18" width="9.7109375" style="3" customWidth="1"/>
    <col min="19" max="19" width="13" style="3" customWidth="1"/>
    <col min="20" max="16384" width="9" style="3"/>
  </cols>
  <sheetData>
    <row r="1" spans="1:26" s="26" customFormat="1" ht="18" customHeight="1">
      <c r="A1" s="16" t="s">
        <v>77</v>
      </c>
      <c r="B1" s="17"/>
      <c r="C1" s="17"/>
      <c r="D1" s="17"/>
      <c r="E1" s="18"/>
      <c r="F1" s="17"/>
      <c r="G1" s="17"/>
      <c r="H1" s="17"/>
      <c r="I1" s="17"/>
      <c r="J1" s="19"/>
      <c r="K1" s="17"/>
      <c r="L1" s="17"/>
      <c r="M1" s="19"/>
      <c r="N1" s="20"/>
      <c r="O1" s="20"/>
      <c r="P1" s="21"/>
      <c r="Q1" s="21"/>
      <c r="R1" s="22"/>
      <c r="S1" s="22"/>
      <c r="T1" s="23"/>
      <c r="U1" s="23"/>
      <c r="V1" s="24"/>
      <c r="W1" s="23"/>
      <c r="X1" s="25"/>
    </row>
    <row r="2" spans="1:26" s="26" customFormat="1" ht="11.25" customHeight="1">
      <c r="A2" s="27" t="s">
        <v>0</v>
      </c>
      <c r="B2" s="28"/>
      <c r="C2" s="28"/>
      <c r="D2" s="28"/>
      <c r="E2" s="18"/>
      <c r="F2" s="28"/>
      <c r="G2" s="28"/>
      <c r="H2" s="28"/>
      <c r="I2" s="28"/>
      <c r="J2" s="29"/>
      <c r="K2" s="17"/>
      <c r="L2" s="17"/>
      <c r="M2" s="29"/>
      <c r="N2" s="20"/>
      <c r="O2" s="20"/>
      <c r="P2" s="21"/>
      <c r="Q2" s="21"/>
      <c r="R2" s="22"/>
      <c r="S2" s="22"/>
      <c r="T2" s="23"/>
      <c r="U2" s="23"/>
      <c r="V2" s="30"/>
      <c r="W2" s="23"/>
      <c r="X2" s="25"/>
    </row>
    <row r="3" spans="1:26" s="26" customFormat="1" ht="11.25" customHeight="1">
      <c r="A3" s="27" t="s">
        <v>73</v>
      </c>
      <c r="B3" s="28" t="str">
        <f>'[2]Krycí list'!E7</f>
        <v>SSO 1 - Protipovodňová opatření na řece Oslavě</v>
      </c>
      <c r="C3" s="28"/>
      <c r="D3" s="28"/>
      <c r="E3" s="18"/>
      <c r="F3" s="28"/>
      <c r="G3" s="28"/>
      <c r="H3" s="28"/>
      <c r="I3" s="28"/>
      <c r="J3" s="29"/>
      <c r="K3" s="17"/>
      <c r="L3" s="17"/>
      <c r="M3" s="29"/>
      <c r="N3" s="20"/>
      <c r="O3" s="20"/>
      <c r="P3" s="21"/>
      <c r="Q3" s="21"/>
      <c r="R3" s="22"/>
      <c r="S3" s="22"/>
      <c r="T3" s="23"/>
      <c r="U3" s="23"/>
      <c r="V3" s="30"/>
      <c r="W3" s="23"/>
      <c r="X3" s="25"/>
    </row>
    <row r="4" spans="1:26" s="26" customFormat="1" ht="11.25" customHeight="1">
      <c r="A4" s="28"/>
      <c r="B4" s="28"/>
      <c r="C4" s="28"/>
      <c r="D4" s="28"/>
      <c r="E4" s="31"/>
      <c r="F4" s="28"/>
      <c r="G4" s="28"/>
      <c r="H4" s="28"/>
      <c r="I4" s="28"/>
      <c r="J4" s="29"/>
      <c r="K4" s="17"/>
      <c r="L4" s="17"/>
      <c r="M4" s="29"/>
      <c r="N4" s="20"/>
      <c r="O4" s="20"/>
      <c r="P4" s="21"/>
      <c r="Q4" s="21"/>
      <c r="R4" s="32"/>
      <c r="S4" s="22"/>
      <c r="T4" s="23"/>
      <c r="U4" s="23"/>
      <c r="V4" s="30"/>
      <c r="W4" s="23"/>
      <c r="X4" s="25"/>
    </row>
    <row r="5" spans="1:26" s="26" customFormat="1" ht="15.75" customHeight="1">
      <c r="A5" s="33" t="s">
        <v>74</v>
      </c>
      <c r="B5" s="177" t="s">
        <v>75</v>
      </c>
      <c r="C5" s="178"/>
      <c r="D5" s="28"/>
      <c r="E5" s="34" t="s">
        <v>76</v>
      </c>
      <c r="F5" s="35"/>
      <c r="G5" s="35"/>
      <c r="H5" s="35"/>
      <c r="I5" s="35"/>
      <c r="J5" s="36"/>
      <c r="K5" s="37"/>
      <c r="L5" s="37"/>
      <c r="M5" s="38" t="s">
        <v>48</v>
      </c>
      <c r="N5" s="39"/>
      <c r="O5" s="38" t="s">
        <v>49</v>
      </c>
      <c r="P5" s="36"/>
      <c r="Q5" s="40"/>
      <c r="R5" s="41"/>
      <c r="S5" s="40"/>
      <c r="T5" s="42"/>
      <c r="U5" s="23"/>
      <c r="V5" s="30"/>
      <c r="W5" s="23"/>
      <c r="X5" s="25"/>
    </row>
    <row r="6" spans="1:26" s="26" customFormat="1" ht="18" customHeight="1">
      <c r="A6" s="43"/>
      <c r="B6" s="179"/>
      <c r="C6" s="179"/>
      <c r="D6" s="44"/>
      <c r="E6" s="45"/>
      <c r="F6" s="46"/>
      <c r="G6" s="46"/>
      <c r="H6" s="46"/>
      <c r="I6" s="46"/>
      <c r="J6" s="47"/>
      <c r="K6" s="48"/>
      <c r="L6" s="48"/>
      <c r="M6" s="49"/>
      <c r="N6" s="49"/>
      <c r="O6" s="50"/>
      <c r="P6" s="50"/>
      <c r="Q6" s="51"/>
      <c r="R6" s="52"/>
      <c r="S6" s="53"/>
      <c r="T6" s="23"/>
      <c r="U6" s="23"/>
      <c r="V6" s="24"/>
      <c r="W6" s="23"/>
      <c r="X6" s="25"/>
    </row>
    <row r="7" spans="1:26" ht="24.75" customHeight="1">
      <c r="A7" s="54" t="s">
        <v>1</v>
      </c>
      <c r="B7" s="55" t="s">
        <v>2</v>
      </c>
      <c r="C7" s="55" t="s">
        <v>3</v>
      </c>
      <c r="D7" s="55" t="s">
        <v>4</v>
      </c>
      <c r="E7" s="56" t="s">
        <v>5</v>
      </c>
      <c r="F7" s="55" t="s">
        <v>6</v>
      </c>
      <c r="G7" s="55" t="s">
        <v>7</v>
      </c>
      <c r="H7" s="55" t="s">
        <v>8</v>
      </c>
      <c r="I7" s="55" t="s">
        <v>9</v>
      </c>
      <c r="J7" s="55" t="s">
        <v>10</v>
      </c>
      <c r="K7" s="55" t="s">
        <v>11</v>
      </c>
      <c r="L7" s="57" t="s">
        <v>12</v>
      </c>
      <c r="M7" s="173" t="s">
        <v>50</v>
      </c>
      <c r="N7" s="174"/>
      <c r="O7" s="175" t="s">
        <v>51</v>
      </c>
      <c r="P7" s="176"/>
      <c r="Q7" s="58" t="s">
        <v>52</v>
      </c>
      <c r="R7" s="59" t="s">
        <v>53</v>
      </c>
      <c r="S7" s="60" t="s">
        <v>54</v>
      </c>
      <c r="U7" s="12"/>
      <c r="V7" s="12"/>
      <c r="W7" s="12"/>
      <c r="X7" s="10"/>
      <c r="Y7" s="10"/>
      <c r="Z7" s="10"/>
    </row>
    <row r="8" spans="1:26" ht="12.75" customHeight="1">
      <c r="A8" s="61" t="s">
        <v>13</v>
      </c>
      <c r="B8" s="62" t="s">
        <v>14</v>
      </c>
      <c r="C8" s="62" t="s">
        <v>15</v>
      </c>
      <c r="D8" s="62" t="s">
        <v>16</v>
      </c>
      <c r="E8" s="63" t="s">
        <v>17</v>
      </c>
      <c r="F8" s="62" t="s">
        <v>18</v>
      </c>
      <c r="G8" s="62" t="s">
        <v>19</v>
      </c>
      <c r="H8" s="62" t="s">
        <v>20</v>
      </c>
      <c r="I8" s="62" t="s">
        <v>21</v>
      </c>
      <c r="J8" s="62">
        <v>8</v>
      </c>
      <c r="K8" s="62" t="s">
        <v>22</v>
      </c>
      <c r="L8" s="64">
        <v>9</v>
      </c>
      <c r="M8" s="65" t="s">
        <v>55</v>
      </c>
      <c r="N8" s="66" t="s">
        <v>56</v>
      </c>
      <c r="O8" s="67" t="s">
        <v>55</v>
      </c>
      <c r="P8" s="68" t="s">
        <v>56</v>
      </c>
      <c r="Q8" s="69"/>
      <c r="R8" s="70"/>
      <c r="S8" s="71"/>
      <c r="U8" s="11"/>
      <c r="V8" s="11"/>
      <c r="W8" s="11"/>
      <c r="X8" s="10"/>
      <c r="Y8" s="10"/>
      <c r="Z8" s="10"/>
    </row>
    <row r="9" spans="1:26" ht="6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U9" s="11"/>
      <c r="V9" s="11"/>
      <c r="W9" s="11"/>
      <c r="X9" s="10"/>
      <c r="Y9" s="10"/>
      <c r="Z9" s="10"/>
    </row>
    <row r="10" spans="1:26" ht="6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U10" s="11"/>
      <c r="V10" s="11"/>
      <c r="W10" s="11"/>
      <c r="X10" s="10"/>
      <c r="Y10" s="10"/>
      <c r="Z10" s="10"/>
    </row>
    <row r="11" spans="1:26" s="72" customFormat="1" ht="12.75" customHeight="1">
      <c r="C11" s="73" t="s">
        <v>23</v>
      </c>
      <c r="D11" s="73" t="s">
        <v>24</v>
      </c>
      <c r="E11" s="74"/>
      <c r="F11" s="75"/>
      <c r="G11" s="75"/>
      <c r="H11" s="76"/>
      <c r="I11" s="76"/>
      <c r="J11" s="76">
        <f>J13</f>
        <v>21374.400000000001</v>
      </c>
      <c r="K11" s="76"/>
      <c r="L11" s="76"/>
      <c r="M11" s="76"/>
      <c r="N11" s="76"/>
      <c r="O11" s="76"/>
      <c r="P11" s="76"/>
      <c r="Q11" s="77"/>
      <c r="R11" s="76"/>
      <c r="S11" s="76"/>
      <c r="T11" s="76"/>
      <c r="U11" s="76"/>
      <c r="V11" s="75"/>
      <c r="W11" s="78"/>
      <c r="X11" s="79"/>
    </row>
    <row r="12" spans="1:26" s="72" customFormat="1" ht="12.75" customHeight="1">
      <c r="C12" s="73"/>
      <c r="D12" s="73"/>
      <c r="E12" s="74"/>
      <c r="F12" s="75"/>
      <c r="G12" s="75"/>
      <c r="H12" s="76"/>
      <c r="I12" s="76"/>
      <c r="J12" s="76"/>
      <c r="K12" s="76"/>
      <c r="L12" s="76"/>
      <c r="M12" s="76"/>
      <c r="N12" s="76"/>
      <c r="O12" s="76"/>
      <c r="P12" s="76"/>
      <c r="Q12" s="77"/>
      <c r="R12" s="76"/>
      <c r="S12" s="76"/>
      <c r="T12" s="76"/>
      <c r="U12" s="76"/>
      <c r="V12" s="75"/>
      <c r="W12" s="78"/>
      <c r="X12" s="79"/>
    </row>
    <row r="13" spans="1:26" s="94" customFormat="1" ht="12.75" customHeight="1">
      <c r="C13" s="95" t="s">
        <v>25</v>
      </c>
      <c r="D13" s="95" t="s">
        <v>26</v>
      </c>
      <c r="E13" s="96"/>
      <c r="F13" s="97"/>
      <c r="G13" s="97"/>
      <c r="H13" s="98"/>
      <c r="I13" s="98"/>
      <c r="J13" s="98">
        <f>SUM(J14:J21)</f>
        <v>21374.400000000001</v>
      </c>
      <c r="K13" s="98"/>
      <c r="L13" s="98">
        <v>0</v>
      </c>
      <c r="M13" s="98"/>
      <c r="N13" s="98"/>
      <c r="O13" s="98"/>
      <c r="P13" s="98"/>
      <c r="Q13" s="99"/>
      <c r="R13" s="98"/>
      <c r="S13" s="98"/>
      <c r="T13" s="98"/>
      <c r="U13" s="98"/>
      <c r="V13" s="97"/>
      <c r="W13" s="100"/>
      <c r="X13" s="101"/>
    </row>
    <row r="14" spans="1:26" s="112" customFormat="1" ht="13.5" customHeight="1">
      <c r="A14" s="153">
        <v>1</v>
      </c>
      <c r="B14" s="123" t="s">
        <v>27</v>
      </c>
      <c r="C14" s="124" t="s">
        <v>28</v>
      </c>
      <c r="D14" s="124" t="s">
        <v>29</v>
      </c>
      <c r="E14" s="123" t="s">
        <v>30</v>
      </c>
      <c r="F14" s="125">
        <v>2</v>
      </c>
      <c r="G14" s="126">
        <v>1464</v>
      </c>
      <c r="H14" s="127"/>
      <c r="I14" s="127"/>
      <c r="J14" s="127">
        <f>G14*F14</f>
        <v>2928</v>
      </c>
      <c r="K14" s="127">
        <v>0</v>
      </c>
      <c r="L14" s="128">
        <v>0</v>
      </c>
      <c r="M14" s="129"/>
      <c r="N14" s="128"/>
      <c r="O14" s="129"/>
      <c r="P14" s="128"/>
      <c r="Q14" s="129" t="s">
        <v>76</v>
      </c>
      <c r="R14" s="130"/>
      <c r="S14" s="131"/>
      <c r="U14" s="13"/>
      <c r="V14" s="14"/>
      <c r="W14" s="13"/>
    </row>
    <row r="15" spans="1:26" s="112" customFormat="1" ht="13.5" hidden="1" customHeight="1">
      <c r="A15" s="102"/>
      <c r="B15" s="104"/>
      <c r="C15" s="103"/>
      <c r="D15" s="103" t="s">
        <v>31</v>
      </c>
      <c r="E15" s="104"/>
      <c r="F15" s="105"/>
      <c r="G15" s="106"/>
      <c r="H15" s="107"/>
      <c r="I15" s="107"/>
      <c r="J15" s="107"/>
      <c r="K15" s="107"/>
      <c r="L15" s="108"/>
      <c r="M15" s="109"/>
      <c r="N15" s="108"/>
      <c r="O15" s="109"/>
      <c r="P15" s="108"/>
      <c r="Q15" s="109" t="s">
        <v>76</v>
      </c>
      <c r="R15" s="110"/>
      <c r="S15" s="111"/>
      <c r="U15" s="13"/>
      <c r="V15" s="14"/>
      <c r="W15" s="13"/>
    </row>
    <row r="16" spans="1:26" s="112" customFormat="1" ht="13.5" customHeight="1">
      <c r="A16" s="154">
        <v>2</v>
      </c>
      <c r="B16" s="134" t="s">
        <v>27</v>
      </c>
      <c r="C16" s="135" t="s">
        <v>32</v>
      </c>
      <c r="D16" s="135" t="s">
        <v>33</v>
      </c>
      <c r="E16" s="134" t="s">
        <v>30</v>
      </c>
      <c r="F16" s="136">
        <v>2</v>
      </c>
      <c r="G16" s="137">
        <v>6710</v>
      </c>
      <c r="H16" s="138"/>
      <c r="I16" s="138"/>
      <c r="J16" s="138">
        <f>G16*F16</f>
        <v>13420</v>
      </c>
      <c r="K16" s="138">
        <v>0</v>
      </c>
      <c r="L16" s="139">
        <v>0</v>
      </c>
      <c r="M16" s="140"/>
      <c r="N16" s="139"/>
      <c r="O16" s="140"/>
      <c r="P16" s="139"/>
      <c r="Q16" s="140" t="s">
        <v>76</v>
      </c>
      <c r="R16" s="141"/>
      <c r="S16" s="142"/>
      <c r="U16" s="13"/>
      <c r="V16" s="14"/>
      <c r="W16" s="13"/>
    </row>
    <row r="17" spans="1:26" s="112" customFormat="1" ht="13.5" customHeight="1">
      <c r="A17" s="155"/>
      <c r="B17" s="156"/>
      <c r="C17" s="157"/>
      <c r="D17" s="157"/>
      <c r="E17" s="156"/>
      <c r="F17" s="158"/>
      <c r="G17" s="159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61"/>
      <c r="U17" s="13"/>
      <c r="V17" s="14"/>
      <c r="W17" s="13"/>
    </row>
    <row r="18" spans="1:26" s="94" customFormat="1" ht="12.75" customHeight="1">
      <c r="B18" s="113"/>
      <c r="C18" s="95" t="s">
        <v>34</v>
      </c>
      <c r="D18" s="95" t="s">
        <v>35</v>
      </c>
      <c r="E18" s="96"/>
      <c r="F18" s="97"/>
      <c r="G18" s="97"/>
      <c r="H18" s="98"/>
      <c r="I18" s="98"/>
      <c r="J18" s="98"/>
      <c r="K18" s="98"/>
      <c r="L18" s="98">
        <v>1.6250047999999999</v>
      </c>
      <c r="M18" s="98"/>
      <c r="N18" s="98"/>
      <c r="O18" s="98"/>
      <c r="P18" s="98"/>
      <c r="Q18" s="99"/>
      <c r="R18" s="98"/>
      <c r="S18" s="98"/>
      <c r="T18" s="98"/>
      <c r="U18" s="98"/>
      <c r="V18" s="97"/>
      <c r="W18" s="100"/>
      <c r="X18" s="101"/>
    </row>
    <row r="19" spans="1:26" s="112" customFormat="1" ht="13.5" customHeight="1">
      <c r="A19" s="153">
        <v>3</v>
      </c>
      <c r="B19" s="123" t="s">
        <v>36</v>
      </c>
      <c r="C19" s="124" t="s">
        <v>37</v>
      </c>
      <c r="D19" s="124" t="s">
        <v>38</v>
      </c>
      <c r="E19" s="123" t="s">
        <v>39</v>
      </c>
      <c r="F19" s="125">
        <v>0.1</v>
      </c>
      <c r="G19" s="126">
        <v>7320</v>
      </c>
      <c r="H19" s="127"/>
      <c r="I19" s="127"/>
      <c r="J19" s="127">
        <f>G19*F19</f>
        <v>732</v>
      </c>
      <c r="K19" s="127">
        <v>4.4000000000000003E-3</v>
      </c>
      <c r="L19" s="128">
        <v>4.4000000000000002E-4</v>
      </c>
      <c r="M19" s="129"/>
      <c r="N19" s="128"/>
      <c r="O19" s="129"/>
      <c r="P19" s="128"/>
      <c r="Q19" s="129" t="s">
        <v>76</v>
      </c>
      <c r="R19" s="130"/>
      <c r="S19" s="131"/>
      <c r="U19" s="13"/>
      <c r="V19" s="14"/>
      <c r="W19" s="13"/>
    </row>
    <row r="20" spans="1:26" s="112" customFormat="1" ht="27" customHeight="1">
      <c r="A20" s="102">
        <v>4</v>
      </c>
      <c r="B20" s="104" t="s">
        <v>36</v>
      </c>
      <c r="C20" s="103" t="s">
        <v>40</v>
      </c>
      <c r="D20" s="103" t="s">
        <v>41</v>
      </c>
      <c r="E20" s="104" t="s">
        <v>42</v>
      </c>
      <c r="F20" s="105">
        <v>2</v>
      </c>
      <c r="G20" s="106">
        <v>610</v>
      </c>
      <c r="H20" s="107"/>
      <c r="I20" s="107"/>
      <c r="J20" s="107">
        <f>G20*F20</f>
        <v>1220</v>
      </c>
      <c r="K20" s="107">
        <v>0</v>
      </c>
      <c r="L20" s="108">
        <v>0</v>
      </c>
      <c r="M20" s="109"/>
      <c r="N20" s="108"/>
      <c r="O20" s="109"/>
      <c r="P20" s="108"/>
      <c r="Q20" s="109" t="s">
        <v>76</v>
      </c>
      <c r="R20" s="110"/>
      <c r="S20" s="111"/>
      <c r="U20" s="13"/>
      <c r="V20" s="14"/>
      <c r="W20" s="13"/>
    </row>
    <row r="21" spans="1:26" s="112" customFormat="1" ht="13.5" customHeight="1">
      <c r="A21" s="154">
        <v>5</v>
      </c>
      <c r="B21" s="134" t="s">
        <v>36</v>
      </c>
      <c r="C21" s="135" t="s">
        <v>43</v>
      </c>
      <c r="D21" s="135" t="s">
        <v>44</v>
      </c>
      <c r="E21" s="134" t="s">
        <v>45</v>
      </c>
      <c r="F21" s="136">
        <v>0.72</v>
      </c>
      <c r="G21" s="137">
        <v>4270</v>
      </c>
      <c r="H21" s="138"/>
      <c r="I21" s="138"/>
      <c r="J21" s="138">
        <f>G21*F21</f>
        <v>3074.4</v>
      </c>
      <c r="K21" s="138">
        <v>2.2563399999999998</v>
      </c>
      <c r="L21" s="139">
        <v>1.6245647999999999</v>
      </c>
      <c r="M21" s="140"/>
      <c r="N21" s="139"/>
      <c r="O21" s="140"/>
      <c r="P21" s="139"/>
      <c r="Q21" s="140" t="s">
        <v>76</v>
      </c>
      <c r="R21" s="141"/>
      <c r="S21" s="142"/>
      <c r="U21" s="13"/>
      <c r="V21" s="14"/>
      <c r="W21" s="13"/>
    </row>
    <row r="22" spans="1:26" s="112" customFormat="1" ht="13.5" hidden="1" customHeight="1">
      <c r="A22" s="143"/>
      <c r="B22" s="144"/>
      <c r="C22" s="145"/>
      <c r="D22" s="145" t="s">
        <v>46</v>
      </c>
      <c r="E22" s="144"/>
      <c r="F22" s="146">
        <v>0.72</v>
      </c>
      <c r="G22" s="147"/>
      <c r="H22" s="148"/>
      <c r="I22" s="148"/>
      <c r="J22" s="148"/>
      <c r="K22" s="148"/>
      <c r="L22" s="149"/>
      <c r="M22" s="150"/>
      <c r="N22" s="149"/>
      <c r="O22" s="150"/>
      <c r="P22" s="149"/>
      <c r="Q22" s="150" t="s">
        <v>76</v>
      </c>
      <c r="R22" s="151"/>
      <c r="S22" s="152"/>
      <c r="U22" s="13"/>
      <c r="V22" s="14"/>
      <c r="W22" s="13"/>
    </row>
    <row r="23" spans="1:26" s="82" customFormat="1" ht="12" customHeight="1">
      <c r="A23" s="80"/>
      <c r="B23" s="114"/>
      <c r="C23" s="81"/>
      <c r="D23" s="81" t="s">
        <v>47</v>
      </c>
      <c r="E23" s="81"/>
      <c r="F23" s="80"/>
      <c r="G23" s="80"/>
      <c r="H23" s="80"/>
      <c r="I23" s="80"/>
      <c r="J23" s="80">
        <f>J13</f>
        <v>21374.400000000001</v>
      </c>
      <c r="K23" s="80"/>
      <c r="L23" s="80">
        <v>1.6250047999999999</v>
      </c>
      <c r="N23" s="80">
        <v>0</v>
      </c>
      <c r="O23" s="80"/>
      <c r="P23" s="80">
        <v>0</v>
      </c>
      <c r="U23" s="83"/>
      <c r="V23" s="83"/>
      <c r="W23" s="83"/>
      <c r="X23" s="83"/>
      <c r="Y23" s="83"/>
      <c r="Z23" s="83"/>
    </row>
    <row r="24" spans="1:26" s="82" customFormat="1" ht="12" customHeight="1">
      <c r="A24" s="80"/>
      <c r="B24" s="114"/>
      <c r="C24" s="81"/>
      <c r="D24" s="81"/>
      <c r="E24" s="81"/>
      <c r="F24" s="80"/>
      <c r="G24" s="80"/>
      <c r="H24" s="80"/>
      <c r="I24" s="80"/>
      <c r="J24" s="80"/>
      <c r="K24" s="80"/>
      <c r="L24" s="80"/>
      <c r="N24" s="80"/>
      <c r="O24" s="80"/>
      <c r="P24" s="80"/>
      <c r="U24" s="83"/>
      <c r="V24" s="83"/>
      <c r="W24" s="83"/>
      <c r="X24" s="83"/>
      <c r="Y24" s="83"/>
      <c r="Z24" s="83"/>
    </row>
    <row r="25" spans="1:26" s="94" customFormat="1" ht="12.75" customHeight="1">
      <c r="A25" s="115"/>
      <c r="B25" s="116"/>
      <c r="C25" s="117">
        <v>1</v>
      </c>
      <c r="D25" s="117" t="s">
        <v>79</v>
      </c>
      <c r="E25" s="118"/>
      <c r="F25" s="119"/>
      <c r="G25" s="119"/>
      <c r="H25" s="120"/>
      <c r="I25" s="120"/>
      <c r="J25" s="120"/>
      <c r="K25" s="120"/>
      <c r="L25" s="120"/>
      <c r="M25" s="120"/>
      <c r="N25" s="120"/>
      <c r="O25" s="120"/>
      <c r="P25" s="120"/>
      <c r="Q25" s="121"/>
      <c r="R25" s="120"/>
      <c r="S25" s="120"/>
      <c r="T25" s="98"/>
      <c r="U25" s="98"/>
      <c r="V25" s="97"/>
      <c r="W25" s="100"/>
      <c r="X25" s="101"/>
    </row>
    <row r="26" spans="1:26" s="112" customFormat="1" ht="13.5" customHeight="1">
      <c r="A26" s="122">
        <v>1</v>
      </c>
      <c r="B26" s="123"/>
      <c r="C26" s="124"/>
      <c r="D26" s="124" t="s">
        <v>58</v>
      </c>
      <c r="E26" s="123" t="s">
        <v>59</v>
      </c>
      <c r="F26" s="125"/>
      <c r="G26" s="126">
        <v>58</v>
      </c>
      <c r="H26" s="127"/>
      <c r="I26" s="127"/>
      <c r="J26" s="127"/>
      <c r="K26" s="127"/>
      <c r="L26" s="128"/>
      <c r="M26" s="129">
        <v>80</v>
      </c>
      <c r="N26" s="128">
        <f>G26*M26</f>
        <v>4640</v>
      </c>
      <c r="O26" s="129"/>
      <c r="P26" s="128"/>
      <c r="Q26" s="129" t="s">
        <v>78</v>
      </c>
      <c r="R26" s="130"/>
      <c r="S26" s="131"/>
      <c r="U26" s="13"/>
      <c r="V26" s="14"/>
      <c r="W26" s="13"/>
    </row>
    <row r="27" spans="1:26" s="112" customFormat="1" ht="13.5" customHeight="1">
      <c r="A27" s="132">
        <v>2</v>
      </c>
      <c r="B27" s="104"/>
      <c r="C27" s="103"/>
      <c r="D27" s="103" t="s">
        <v>60</v>
      </c>
      <c r="E27" s="104" t="s">
        <v>57</v>
      </c>
      <c r="F27" s="105"/>
      <c r="G27" s="106">
        <v>2200</v>
      </c>
      <c r="H27" s="107"/>
      <c r="I27" s="107"/>
      <c r="J27" s="107"/>
      <c r="K27" s="107"/>
      <c r="L27" s="108"/>
      <c r="M27" s="109">
        <v>1</v>
      </c>
      <c r="N27" s="108">
        <f>G27*M27</f>
        <v>2200</v>
      </c>
      <c r="O27" s="109"/>
      <c r="P27" s="108"/>
      <c r="Q27" s="109" t="s">
        <v>78</v>
      </c>
      <c r="R27" s="110"/>
      <c r="S27" s="111"/>
      <c r="U27" s="13"/>
      <c r="V27" s="14"/>
      <c r="W27" s="13"/>
    </row>
    <row r="28" spans="1:26" s="112" customFormat="1" ht="13.5" customHeight="1">
      <c r="A28" s="132">
        <v>3</v>
      </c>
      <c r="B28" s="104"/>
      <c r="C28" s="103"/>
      <c r="D28" s="103" t="s">
        <v>61</v>
      </c>
      <c r="E28" s="104" t="s">
        <v>57</v>
      </c>
      <c r="F28" s="105"/>
      <c r="G28" s="106">
        <v>72</v>
      </c>
      <c r="H28" s="107"/>
      <c r="I28" s="107"/>
      <c r="J28" s="107"/>
      <c r="K28" s="107"/>
      <c r="L28" s="108"/>
      <c r="M28" s="109">
        <v>17</v>
      </c>
      <c r="N28" s="108">
        <f t="shared" ref="N28:N39" si="0">G28*M28</f>
        <v>1224</v>
      </c>
      <c r="O28" s="109"/>
      <c r="P28" s="108"/>
      <c r="Q28" s="109" t="s">
        <v>78</v>
      </c>
      <c r="R28" s="110"/>
      <c r="S28" s="111"/>
      <c r="U28" s="13"/>
      <c r="V28" s="14"/>
      <c r="W28" s="13"/>
    </row>
    <row r="29" spans="1:26" s="112" customFormat="1" ht="13.5" customHeight="1">
      <c r="A29" s="132">
        <v>4</v>
      </c>
      <c r="B29" s="104"/>
      <c r="C29" s="103"/>
      <c r="D29" s="103" t="s">
        <v>62</v>
      </c>
      <c r="E29" s="104" t="s">
        <v>57</v>
      </c>
      <c r="F29" s="105"/>
      <c r="G29" s="106">
        <v>200</v>
      </c>
      <c r="H29" s="107"/>
      <c r="I29" s="107"/>
      <c r="J29" s="107"/>
      <c r="K29" s="107"/>
      <c r="L29" s="108"/>
      <c r="M29" s="109">
        <v>4</v>
      </c>
      <c r="N29" s="108">
        <f t="shared" si="0"/>
        <v>800</v>
      </c>
      <c r="O29" s="109"/>
      <c r="P29" s="108"/>
      <c r="Q29" s="109" t="s">
        <v>78</v>
      </c>
      <c r="R29" s="110"/>
      <c r="S29" s="111"/>
      <c r="U29" s="13"/>
      <c r="V29" s="14"/>
      <c r="W29" s="13"/>
    </row>
    <row r="30" spans="1:26" s="112" customFormat="1" ht="13.5" customHeight="1">
      <c r="A30" s="132">
        <v>5</v>
      </c>
      <c r="B30" s="104"/>
      <c r="C30" s="103"/>
      <c r="D30" s="103" t="s">
        <v>63</v>
      </c>
      <c r="E30" s="104" t="s">
        <v>57</v>
      </c>
      <c r="F30" s="105"/>
      <c r="G30" s="106">
        <v>1550</v>
      </c>
      <c r="H30" s="107"/>
      <c r="I30" s="107"/>
      <c r="J30" s="107"/>
      <c r="K30" s="107"/>
      <c r="L30" s="108"/>
      <c r="M30" s="109">
        <v>1</v>
      </c>
      <c r="N30" s="108">
        <f t="shared" si="0"/>
        <v>1550</v>
      </c>
      <c r="O30" s="109"/>
      <c r="P30" s="108"/>
      <c r="Q30" s="109" t="s">
        <v>78</v>
      </c>
      <c r="R30" s="110"/>
      <c r="S30" s="111"/>
      <c r="U30" s="13"/>
      <c r="V30" s="14"/>
      <c r="W30" s="13"/>
    </row>
    <row r="31" spans="1:26" s="112" customFormat="1" ht="13.5" customHeight="1">
      <c r="A31" s="132">
        <v>6</v>
      </c>
      <c r="B31" s="104"/>
      <c r="C31" s="103"/>
      <c r="D31" s="103" t="s">
        <v>64</v>
      </c>
      <c r="E31" s="104" t="s">
        <v>59</v>
      </c>
      <c r="F31" s="105"/>
      <c r="G31" s="106">
        <v>95</v>
      </c>
      <c r="H31" s="107"/>
      <c r="I31" s="107"/>
      <c r="J31" s="107"/>
      <c r="K31" s="107"/>
      <c r="L31" s="108"/>
      <c r="M31" s="109">
        <v>100</v>
      </c>
      <c r="N31" s="108">
        <f t="shared" si="0"/>
        <v>9500</v>
      </c>
      <c r="O31" s="109"/>
      <c r="P31" s="108"/>
      <c r="Q31" s="109" t="s">
        <v>78</v>
      </c>
      <c r="R31" s="110"/>
      <c r="S31" s="111"/>
      <c r="U31" s="13"/>
      <c r="V31" s="14"/>
      <c r="W31" s="13"/>
    </row>
    <row r="32" spans="1:26" s="112" customFormat="1" ht="13.5" customHeight="1">
      <c r="A32" s="132">
        <v>7</v>
      </c>
      <c r="B32" s="104"/>
      <c r="C32" s="103"/>
      <c r="D32" s="103" t="s">
        <v>65</v>
      </c>
      <c r="E32" s="104" t="s">
        <v>57</v>
      </c>
      <c r="F32" s="105"/>
      <c r="G32" s="106">
        <v>155.6</v>
      </c>
      <c r="H32" s="107"/>
      <c r="I32" s="107"/>
      <c r="J32" s="107"/>
      <c r="K32" s="107"/>
      <c r="L32" s="108"/>
      <c r="M32" s="109">
        <v>1</v>
      </c>
      <c r="N32" s="108">
        <f t="shared" si="0"/>
        <v>155.6</v>
      </c>
      <c r="O32" s="109"/>
      <c r="P32" s="108"/>
      <c r="Q32" s="109" t="s">
        <v>78</v>
      </c>
      <c r="R32" s="110"/>
      <c r="S32" s="111"/>
      <c r="U32" s="13"/>
      <c r="V32" s="14"/>
      <c r="W32" s="13"/>
    </row>
    <row r="33" spans="1:26" s="112" customFormat="1" ht="13.5" customHeight="1">
      <c r="A33" s="132">
        <v>8</v>
      </c>
      <c r="B33" s="104"/>
      <c r="C33" s="103"/>
      <c r="D33" s="103" t="s">
        <v>66</v>
      </c>
      <c r="E33" s="104" t="s">
        <v>59</v>
      </c>
      <c r="F33" s="105"/>
      <c r="G33" s="106">
        <v>25</v>
      </c>
      <c r="H33" s="107"/>
      <c r="I33" s="107"/>
      <c r="J33" s="107"/>
      <c r="K33" s="107"/>
      <c r="L33" s="108"/>
      <c r="M33" s="109">
        <v>3</v>
      </c>
      <c r="N33" s="108">
        <f t="shared" si="0"/>
        <v>75</v>
      </c>
      <c r="O33" s="109"/>
      <c r="P33" s="108"/>
      <c r="Q33" s="109" t="s">
        <v>78</v>
      </c>
      <c r="R33" s="110"/>
      <c r="S33" s="111"/>
      <c r="U33" s="13"/>
      <c r="V33" s="14"/>
      <c r="W33" s="13"/>
    </row>
    <row r="34" spans="1:26" s="112" customFormat="1" ht="13.5" customHeight="1">
      <c r="A34" s="132">
        <v>9</v>
      </c>
      <c r="B34" s="104"/>
      <c r="C34" s="103"/>
      <c r="D34" s="103" t="s">
        <v>67</v>
      </c>
      <c r="E34" s="104" t="s">
        <v>59</v>
      </c>
      <c r="F34" s="105"/>
      <c r="G34" s="106">
        <v>15</v>
      </c>
      <c r="H34" s="107"/>
      <c r="I34" s="107"/>
      <c r="J34" s="107"/>
      <c r="K34" s="107"/>
      <c r="L34" s="108"/>
      <c r="M34" s="109">
        <v>3</v>
      </c>
      <c r="N34" s="108">
        <f t="shared" si="0"/>
        <v>45</v>
      </c>
      <c r="O34" s="109"/>
      <c r="P34" s="108"/>
      <c r="Q34" s="109" t="s">
        <v>78</v>
      </c>
      <c r="R34" s="110"/>
      <c r="S34" s="111"/>
      <c r="U34" s="13"/>
      <c r="V34" s="14"/>
      <c r="W34" s="13"/>
    </row>
    <row r="35" spans="1:26" s="112" customFormat="1" ht="13.5" customHeight="1">
      <c r="A35" s="132">
        <v>10</v>
      </c>
      <c r="B35" s="104"/>
      <c r="C35" s="103"/>
      <c r="D35" s="103" t="s">
        <v>68</v>
      </c>
      <c r="E35" s="104" t="s">
        <v>59</v>
      </c>
      <c r="F35" s="105"/>
      <c r="G35" s="106">
        <v>32</v>
      </c>
      <c r="H35" s="107"/>
      <c r="I35" s="107"/>
      <c r="J35" s="107"/>
      <c r="K35" s="107"/>
      <c r="L35" s="108"/>
      <c r="M35" s="109">
        <v>30</v>
      </c>
      <c r="N35" s="108">
        <f t="shared" si="0"/>
        <v>960</v>
      </c>
      <c r="O35" s="109"/>
      <c r="P35" s="108"/>
      <c r="Q35" s="109" t="s">
        <v>78</v>
      </c>
      <c r="R35" s="110"/>
      <c r="S35" s="111"/>
      <c r="U35" s="13"/>
      <c r="V35" s="14"/>
      <c r="W35" s="13"/>
    </row>
    <row r="36" spans="1:26" s="112" customFormat="1" ht="13.5" customHeight="1">
      <c r="A36" s="132">
        <v>11</v>
      </c>
      <c r="B36" s="104"/>
      <c r="C36" s="103"/>
      <c r="D36" s="103" t="s">
        <v>69</v>
      </c>
      <c r="E36" s="104" t="s">
        <v>59</v>
      </c>
      <c r="F36" s="105"/>
      <c r="G36" s="106">
        <v>46</v>
      </c>
      <c r="H36" s="107"/>
      <c r="I36" s="107"/>
      <c r="J36" s="107"/>
      <c r="K36" s="107"/>
      <c r="L36" s="108"/>
      <c r="M36" s="109">
        <v>25</v>
      </c>
      <c r="N36" s="108">
        <f t="shared" si="0"/>
        <v>1150</v>
      </c>
      <c r="O36" s="109"/>
      <c r="P36" s="108"/>
      <c r="Q36" s="109" t="s">
        <v>78</v>
      </c>
      <c r="R36" s="110"/>
      <c r="S36" s="111"/>
      <c r="U36" s="13"/>
      <c r="V36" s="14"/>
      <c r="W36" s="13"/>
    </row>
    <row r="37" spans="1:26" s="112" customFormat="1" ht="13.5" customHeight="1">
      <c r="A37" s="132">
        <v>12</v>
      </c>
      <c r="B37" s="104"/>
      <c r="C37" s="103"/>
      <c r="D37" s="103" t="s">
        <v>70</v>
      </c>
      <c r="E37" s="104" t="s">
        <v>59</v>
      </c>
      <c r="F37" s="105"/>
      <c r="G37" s="106">
        <v>48</v>
      </c>
      <c r="H37" s="107"/>
      <c r="I37" s="107"/>
      <c r="J37" s="107"/>
      <c r="K37" s="107"/>
      <c r="L37" s="108"/>
      <c r="M37" s="109">
        <v>45</v>
      </c>
      <c r="N37" s="108">
        <f t="shared" si="0"/>
        <v>2160</v>
      </c>
      <c r="O37" s="109"/>
      <c r="P37" s="108"/>
      <c r="Q37" s="109" t="s">
        <v>78</v>
      </c>
      <c r="R37" s="110"/>
      <c r="S37" s="111"/>
      <c r="U37" s="13"/>
      <c r="V37" s="14"/>
      <c r="W37" s="13"/>
    </row>
    <row r="38" spans="1:26" s="112" customFormat="1" ht="13.5" customHeight="1">
      <c r="A38" s="132">
        <v>13</v>
      </c>
      <c r="B38" s="104"/>
      <c r="C38" s="103"/>
      <c r="D38" s="103" t="s">
        <v>71</v>
      </c>
      <c r="E38" s="104" t="s">
        <v>57</v>
      </c>
      <c r="F38" s="105"/>
      <c r="G38" s="106">
        <v>7900</v>
      </c>
      <c r="H38" s="107"/>
      <c r="I38" s="107"/>
      <c r="J38" s="107"/>
      <c r="K38" s="107"/>
      <c r="L38" s="108"/>
      <c r="M38" s="109">
        <v>1</v>
      </c>
      <c r="N38" s="108">
        <f t="shared" si="0"/>
        <v>7900</v>
      </c>
      <c r="O38" s="109"/>
      <c r="P38" s="108"/>
      <c r="Q38" s="109" t="s">
        <v>78</v>
      </c>
      <c r="R38" s="110"/>
      <c r="S38" s="111"/>
      <c r="U38" s="13"/>
      <c r="V38" s="14"/>
      <c r="W38" s="13"/>
    </row>
    <row r="39" spans="1:26" s="112" customFormat="1" ht="13.5" customHeight="1">
      <c r="A39" s="133">
        <v>14</v>
      </c>
      <c r="B39" s="134"/>
      <c r="C39" s="135"/>
      <c r="D39" s="135" t="s">
        <v>72</v>
      </c>
      <c r="E39" s="134" t="s">
        <v>57</v>
      </c>
      <c r="F39" s="136"/>
      <c r="G39" s="137">
        <v>14970</v>
      </c>
      <c r="H39" s="138"/>
      <c r="I39" s="138"/>
      <c r="J39" s="138"/>
      <c r="K39" s="138"/>
      <c r="L39" s="139"/>
      <c r="M39" s="140">
        <v>1</v>
      </c>
      <c r="N39" s="139">
        <f t="shared" si="0"/>
        <v>14970</v>
      </c>
      <c r="O39" s="140"/>
      <c r="P39" s="139"/>
      <c r="Q39" s="140" t="s">
        <v>78</v>
      </c>
      <c r="R39" s="141"/>
      <c r="S39" s="142"/>
      <c r="U39" s="13"/>
      <c r="V39" s="14"/>
      <c r="W39" s="13"/>
    </row>
    <row r="40" spans="1:26" ht="12" customHeight="1">
      <c r="D40" s="4" t="s">
        <v>47</v>
      </c>
      <c r="N40" s="1">
        <f>SUM(N26:N39)</f>
        <v>47329.599999999999</v>
      </c>
      <c r="O40" s="1"/>
      <c r="P40" s="1">
        <v>0</v>
      </c>
      <c r="Q40" s="1"/>
      <c r="R40" s="1"/>
      <c r="S40" s="1"/>
      <c r="T40" s="1"/>
      <c r="U40" s="15"/>
      <c r="V40" s="15"/>
      <c r="W40" s="15"/>
      <c r="X40" s="10"/>
      <c r="Y40" s="10"/>
      <c r="Z40" s="10"/>
    </row>
    <row r="41" spans="1:26" ht="12" customHeight="1">
      <c r="D41" s="4"/>
      <c r="U41" s="10"/>
      <c r="V41" s="10"/>
      <c r="W41" s="10"/>
      <c r="X41" s="10"/>
      <c r="Y41" s="10"/>
      <c r="Z41" s="10"/>
    </row>
    <row r="42" spans="1:26" s="90" customFormat="1" ht="12" customHeight="1">
      <c r="A42" s="84"/>
      <c r="B42" s="85"/>
      <c r="C42" s="85"/>
      <c r="D42" s="86" t="s">
        <v>47</v>
      </c>
      <c r="E42" s="85"/>
      <c r="F42" s="87"/>
      <c r="G42" s="88"/>
      <c r="H42" s="88"/>
      <c r="I42" s="88"/>
      <c r="J42" s="88">
        <f>J23</f>
        <v>21374.400000000001</v>
      </c>
      <c r="K42" s="89"/>
      <c r="L42" s="87"/>
      <c r="N42" s="91">
        <f>N23+N40</f>
        <v>47329.599999999999</v>
      </c>
      <c r="O42" s="91"/>
      <c r="P42" s="91">
        <v>0</v>
      </c>
      <c r="Q42" s="91"/>
      <c r="R42" s="91"/>
      <c r="S42" s="91"/>
      <c r="T42" s="91"/>
      <c r="U42" s="92"/>
      <c r="V42" s="92"/>
      <c r="W42" s="92"/>
      <c r="X42" s="93"/>
      <c r="Y42" s="93"/>
      <c r="Z42" s="93"/>
    </row>
    <row r="44" spans="1:26" ht="12" customHeight="1">
      <c r="A44" s="162"/>
      <c r="B44" s="163"/>
      <c r="C44" s="163"/>
      <c r="D44" s="164" t="s">
        <v>50</v>
      </c>
      <c r="E44" s="165"/>
      <c r="F44" s="166"/>
      <c r="G44" s="166"/>
      <c r="H44" s="167">
        <f>S42</f>
        <v>0</v>
      </c>
      <c r="I44" s="168"/>
      <c r="J44" s="169">
        <f>N42</f>
        <v>47329.599999999999</v>
      </c>
      <c r="K44" s="170"/>
      <c r="L44" s="171"/>
      <c r="M44" s="172"/>
      <c r="N44" s="172"/>
      <c r="O44" s="172"/>
      <c r="P44" s="172"/>
      <c r="Q44" s="172"/>
      <c r="R44" s="172"/>
      <c r="S44" s="172"/>
    </row>
    <row r="45" spans="1:26" ht="12" customHeight="1">
      <c r="A45" s="162"/>
      <c r="B45" s="163"/>
      <c r="C45" s="163"/>
      <c r="D45" s="164" t="s">
        <v>80</v>
      </c>
      <c r="E45" s="165"/>
      <c r="F45" s="166"/>
      <c r="G45" s="166"/>
      <c r="H45" s="167">
        <f>U42</f>
        <v>0</v>
      </c>
      <c r="I45" s="168"/>
      <c r="J45" s="169">
        <f>P42</f>
        <v>0</v>
      </c>
      <c r="K45" s="170"/>
      <c r="L45" s="171"/>
      <c r="M45" s="172"/>
      <c r="N45" s="172"/>
      <c r="O45" s="172"/>
      <c r="P45" s="172"/>
      <c r="Q45" s="172"/>
      <c r="R45" s="172"/>
      <c r="S45" s="172"/>
    </row>
    <row r="46" spans="1:26" ht="12" customHeight="1">
      <c r="A46" s="162"/>
      <c r="B46" s="163"/>
      <c r="C46" s="163"/>
      <c r="D46" s="164" t="s">
        <v>81</v>
      </c>
      <c r="E46" s="165"/>
      <c r="F46" s="166"/>
      <c r="G46" s="166"/>
      <c r="H46" s="167">
        <f>H44-H45</f>
        <v>0</v>
      </c>
      <c r="I46" s="168"/>
      <c r="J46" s="169">
        <f>J44-J45</f>
        <v>47329.599999999999</v>
      </c>
      <c r="K46" s="170"/>
      <c r="L46" s="171"/>
      <c r="M46" s="172"/>
      <c r="N46" s="172"/>
      <c r="O46" s="172"/>
      <c r="P46" s="172"/>
      <c r="Q46" s="172"/>
      <c r="R46" s="172"/>
      <c r="S46" s="172"/>
    </row>
    <row r="47" spans="1:26" ht="12" customHeight="1">
      <c r="A47" s="162"/>
      <c r="B47" s="163"/>
      <c r="C47" s="163"/>
      <c r="D47" s="164" t="s">
        <v>82</v>
      </c>
      <c r="E47" s="165"/>
      <c r="F47" s="166"/>
      <c r="G47" s="166"/>
      <c r="H47" s="167">
        <f>(H46*21)/100</f>
        <v>0</v>
      </c>
      <c r="I47" s="168"/>
      <c r="J47" s="169">
        <f>(J46*21)/100</f>
        <v>9939.2160000000003</v>
      </c>
      <c r="K47" s="170"/>
      <c r="L47" s="171"/>
      <c r="M47" s="172"/>
      <c r="N47" s="172"/>
      <c r="O47" s="172"/>
      <c r="P47" s="172"/>
      <c r="Q47" s="172"/>
      <c r="R47" s="172"/>
      <c r="S47" s="172"/>
    </row>
    <row r="48" spans="1:26" ht="12" customHeight="1">
      <c r="A48" s="162"/>
      <c r="B48" s="163"/>
      <c r="C48" s="163"/>
      <c r="D48" s="164" t="s">
        <v>83</v>
      </c>
      <c r="E48" s="165"/>
      <c r="F48" s="166"/>
      <c r="G48" s="166"/>
      <c r="H48" s="167">
        <f>H47+H46</f>
        <v>0</v>
      </c>
      <c r="I48" s="168"/>
      <c r="J48" s="169">
        <f>J46+J47</f>
        <v>57268.815999999999</v>
      </c>
      <c r="K48" s="170"/>
      <c r="L48" s="171"/>
      <c r="M48" s="172"/>
      <c r="N48" s="172"/>
      <c r="O48" s="172"/>
      <c r="P48" s="172"/>
      <c r="Q48" s="172"/>
      <c r="R48" s="172"/>
      <c r="S48" s="172"/>
    </row>
  </sheetData>
  <mergeCells count="4">
    <mergeCell ref="M7:N7"/>
    <mergeCell ref="O7:P7"/>
    <mergeCell ref="B5:C5"/>
    <mergeCell ref="B6:C6"/>
  </mergeCells>
  <phoneticPr fontId="0" type="noConversion"/>
  <printOptions horizontalCentered="1"/>
  <pageMargins left="0.39370078740157483" right="0.39370078740157483" top="0.78740157480314965" bottom="0.78740157480314965" header="0" footer="0"/>
  <pageSetup paperSize="9" scale="67" fitToHeight="100" orientation="landscape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Rozpočet</vt:lpstr>
      <vt:lpstr>List1</vt:lpstr>
      <vt:lpstr>List2</vt:lpstr>
      <vt:lpstr>List3</vt:lpstr>
      <vt:lpstr>Rozpočet!Názvy_tisku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</dc:creator>
  <cp:lastModifiedBy>maresm</cp:lastModifiedBy>
  <cp:lastPrinted>2013-10-28T10:14:01Z</cp:lastPrinted>
  <dcterms:created xsi:type="dcterms:W3CDTF">2013-04-24T14:04:36Z</dcterms:created>
  <dcterms:modified xsi:type="dcterms:W3CDTF">2014-07-09T06:24:15Z</dcterms:modified>
</cp:coreProperties>
</file>