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45" yWindow="630" windowWidth="28755" windowHeight="1557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<sst xmlns="http://schemas.openxmlformats.org/spreadsheetml/2006/main" count="103" uniqueCount="68">
  <si>
    <t>Pozice</t>
  </si>
  <si>
    <t>Název dílu</t>
  </si>
  <si>
    <t>Dodavatel</t>
  </si>
  <si>
    <t>Jednotky</t>
  </si>
  <si>
    <t>Množství</t>
  </si>
  <si>
    <t>Jednotková cena dodávky</t>
  </si>
  <si>
    <t>Celková cena dodávky</t>
  </si>
  <si>
    <t>Jednotková cena montáže</t>
  </si>
  <si>
    <t>Celková cena montáže</t>
  </si>
  <si>
    <t>215</t>
  </si>
  <si>
    <t>Klimatizace laboratoře 215</t>
  </si>
  <si>
    <t>215.1</t>
  </si>
  <si>
    <t>Vnitřní chladící jednotka v kazetovém provedení s kruhovým výdechem, včetně integrovaného čerpadla kondenzátu. Jmenovitý chladící výkon 6,8 kW, rozměry 204x840x840 mm, hladina akustického tlaku 35 dB(A), chladivo R32.</t>
  </si>
  <si>
    <t>ks</t>
  </si>
  <si>
    <t>215.2</t>
  </si>
  <si>
    <t>Dekorační panel s automatickým čištěním, barva RAL 9010, rozměry 950x950 mm</t>
  </si>
  <si>
    <t>215.3</t>
  </si>
  <si>
    <t>kabelový ovladač, včetně spojovací kabeláže</t>
  </si>
  <si>
    <t>kpl</t>
  </si>
  <si>
    <t>215.4</t>
  </si>
  <si>
    <t>Venkovní kondenzační jednotka systému monosplit, jmenovitý chladící výkon 6,8 kW, napájení 230 V, jištění 20A. Provedení pro režim chlazení do venkovní teploty -20°C, chladící faktor SEER 7,72, rozdíl úrovní vnitřní x venkovní jednotka max 30 m. Rozměry 990x940x320 mm, hladina akustického tlaku 46 dB(A), hmotnost 70 kg. Maximální délka potrubí 55 m</t>
  </si>
  <si>
    <t>215.5</t>
  </si>
  <si>
    <t>potrubí chladiva předizolované, včetně komunikačního kabelu. Rozměr 9,52/15,9 mm</t>
  </si>
  <si>
    <t>bm</t>
  </si>
  <si>
    <t>215.6</t>
  </si>
  <si>
    <t>kabelové žlaby pozinkované s víkem pro vedení potrubí po střeše</t>
  </si>
  <si>
    <t>215.7</t>
  </si>
  <si>
    <t>konzola pro osazení venkovní jednotky</t>
  </si>
  <si>
    <t>215.8</t>
  </si>
  <si>
    <t>drobný montážní, spojovací a závěsový materiál</t>
  </si>
  <si>
    <t>215.9</t>
  </si>
  <si>
    <t>potrubí pro odvod kondenzátu, kanalizační plastové HT, průměr 32 mm</t>
  </si>
  <si>
    <t>215.10</t>
  </si>
  <si>
    <t>doplnění chladiva</t>
  </si>
  <si>
    <t>Kg</t>
  </si>
  <si>
    <t>215.11</t>
  </si>
  <si>
    <t>Celkem zařízení - Klimatizace laboratoře 215</t>
  </si>
  <si>
    <t>216</t>
  </si>
  <si>
    <t>Klimatizace laboratoře 216</t>
  </si>
  <si>
    <t>216.1</t>
  </si>
  <si>
    <t>216.2</t>
  </si>
  <si>
    <t>216.3</t>
  </si>
  <si>
    <t>216.4</t>
  </si>
  <si>
    <t>216.5</t>
  </si>
  <si>
    <t>216.6</t>
  </si>
  <si>
    <t>216.7</t>
  </si>
  <si>
    <t>216.8</t>
  </si>
  <si>
    <t>216.9</t>
  </si>
  <si>
    <t>216.10</t>
  </si>
  <si>
    <t>216.11</t>
  </si>
  <si>
    <t>Celkem zařízení - Klimatizace laboratoře 216</t>
  </si>
  <si>
    <t>300</t>
  </si>
  <si>
    <t>ostatní</t>
  </si>
  <si>
    <t>300.1</t>
  </si>
  <si>
    <t xml:space="preserve">stavební přípomoce   </t>
  </si>
  <si>
    <t>300.2</t>
  </si>
  <si>
    <t xml:space="preserve">demontáž a montáž podhledů </t>
  </si>
  <si>
    <t>300.3</t>
  </si>
  <si>
    <t xml:space="preserve">revize elektroinstalace </t>
  </si>
  <si>
    <t>Celkem zařízení - ostatní</t>
  </si>
  <si>
    <t>Celkem dodávka a montáž</t>
  </si>
  <si>
    <t>Celková cena zakázky</t>
  </si>
  <si>
    <t>Vypracoval:</t>
  </si>
  <si>
    <t xml:space="preserve">Datum vypracování: </t>
  </si>
  <si>
    <t>Název stavby:</t>
  </si>
  <si>
    <t xml:space="preserve">Budova ŘSP, lokální klimatizace B215 + B216 </t>
  </si>
  <si>
    <t>Soupis prací a dodávek</t>
  </si>
  <si>
    <t>elektroinstalace - jistič 20A, napájecí kabely, pospojení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</si>
</sst>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Arial CE"/>
      <family val="2"/>
    </font>
    <font>
      <sz val="10"/>
      <color theme="1"/>
      <name val="Arial CE"/>
      <family val="2"/>
    </font>
    <font>
      <b/>
      <sz val="14"/>
      <color theme="1"/>
      <name val="Arial CE"/>
      <family val="2"/>
    </font>
    <font>
      <b/>
      <sz val="10"/>
      <color theme="1"/>
      <name val="Arial CE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164" fontId="3" fillId="0" borderId="0" xfId="0" applyNumberFormat="1" applyFont="1" applyAlignment="1">
      <alignment horizontal="center" vertical="top"/>
    </xf>
    <xf numFmtId="165" fontId="3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left" vertical="top"/>
    </xf>
    <xf numFmtId="49" fontId="5" fillId="0" borderId="1" xfId="0" applyNumberFormat="1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 wrapText="1"/>
    </xf>
    <xf numFmtId="164" fontId="5" fillId="0" borderId="2" xfId="0" applyNumberFormat="1" applyFont="1" applyBorder="1" applyAlignment="1">
      <alignment horizontal="center" textRotation="90" wrapText="1"/>
    </xf>
    <xf numFmtId="165" fontId="5" fillId="0" borderId="2" xfId="0" applyNumberFormat="1" applyFont="1" applyBorder="1" applyAlignment="1">
      <alignment horizontal="center" textRotation="90" wrapText="1"/>
    </xf>
    <xf numFmtId="165" fontId="5" fillId="0" borderId="3" xfId="0" applyNumberFormat="1" applyFont="1" applyBorder="1" applyAlignment="1">
      <alignment horizontal="center" textRotation="90" wrapText="1"/>
    </xf>
    <xf numFmtId="49" fontId="5" fillId="0" borderId="4" xfId="0" applyNumberFormat="1" applyFont="1" applyBorder="1" applyAlignment="1">
      <alignment horizontal="center" vertical="top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/>
    </xf>
    <xf numFmtId="164" fontId="5" fillId="0" borderId="5" xfId="0" applyNumberFormat="1" applyFont="1" applyBorder="1" applyAlignment="1">
      <alignment horizontal="center" vertical="top"/>
    </xf>
    <xf numFmtId="165" fontId="5" fillId="0" borderId="5" xfId="0" applyNumberFormat="1" applyFont="1" applyBorder="1" applyAlignment="1">
      <alignment horizontal="center" vertical="top"/>
    </xf>
    <xf numFmtId="165" fontId="5" fillId="0" borderId="6" xfId="0" applyNumberFormat="1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center" vertical="top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/>
    </xf>
    <xf numFmtId="164" fontId="3" fillId="0" borderId="8" xfId="0" applyNumberFormat="1" applyFont="1" applyBorder="1" applyAlignment="1">
      <alignment horizontal="center" vertical="top"/>
    </xf>
    <xf numFmtId="165" fontId="3" fillId="0" borderId="8" xfId="0" applyNumberFormat="1" applyFont="1" applyBorder="1" applyAlignment="1">
      <alignment horizontal="center" vertical="top"/>
    </xf>
    <xf numFmtId="165" fontId="3" fillId="0" borderId="9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/>
    </xf>
    <xf numFmtId="164" fontId="3" fillId="0" borderId="11" xfId="0" applyNumberFormat="1" applyFont="1" applyBorder="1" applyAlignment="1">
      <alignment horizontal="center" vertical="top"/>
    </xf>
    <xf numFmtId="165" fontId="3" fillId="0" borderId="11" xfId="0" applyNumberFormat="1" applyFont="1" applyBorder="1" applyAlignment="1">
      <alignment horizontal="center" vertical="top"/>
    </xf>
    <xf numFmtId="165" fontId="3" fillId="0" borderId="12" xfId="0" applyNumberFormat="1" applyFont="1" applyBorder="1" applyAlignment="1">
      <alignment horizontal="center" vertical="top"/>
    </xf>
    <xf numFmtId="49" fontId="5" fillId="0" borderId="13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164" fontId="5" fillId="0" borderId="14" xfId="0" applyNumberFormat="1" applyFont="1" applyBorder="1" applyAlignment="1">
      <alignment horizontal="center" vertical="top"/>
    </xf>
    <xf numFmtId="165" fontId="5" fillId="0" borderId="14" xfId="0" applyNumberFormat="1" applyFont="1" applyBorder="1" applyAlignment="1">
      <alignment horizontal="center" vertical="top"/>
    </xf>
    <xf numFmtId="165" fontId="5" fillId="0" borderId="15" xfId="0" applyNumberFormat="1" applyFont="1" applyBorder="1" applyAlignment="1">
      <alignment horizontal="center" vertical="top"/>
    </xf>
    <xf numFmtId="0" fontId="3" fillId="0" borderId="16" xfId="0" applyFont="1" applyBorder="1" applyAlignment="1">
      <alignment vertical="top" wrapText="1"/>
    </xf>
    <xf numFmtId="49" fontId="5" fillId="0" borderId="7" xfId="0" applyNumberFormat="1" applyFont="1" applyBorder="1" applyAlignment="1">
      <alignment horizontal="center" vertical="top"/>
    </xf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/>
    </xf>
    <xf numFmtId="164" fontId="5" fillId="0" borderId="8" xfId="0" applyNumberFormat="1" applyFont="1" applyBorder="1" applyAlignment="1">
      <alignment horizontal="center" vertical="top"/>
    </xf>
    <xf numFmtId="165" fontId="5" fillId="0" borderId="8" xfId="0" applyNumberFormat="1" applyFont="1" applyBorder="1" applyAlignment="1">
      <alignment horizontal="center" vertical="top"/>
    </xf>
    <xf numFmtId="165" fontId="5" fillId="0" borderId="9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/>
    </xf>
    <xf numFmtId="164" fontId="5" fillId="0" borderId="11" xfId="0" applyNumberFormat="1" applyFont="1" applyBorder="1" applyAlignment="1">
      <alignment horizontal="center" vertical="top"/>
    </xf>
    <xf numFmtId="165" fontId="5" fillId="0" borderId="11" xfId="0" applyNumberFormat="1" applyFont="1" applyBorder="1" applyAlignment="1">
      <alignment horizontal="center" vertical="top"/>
    </xf>
    <xf numFmtId="165" fontId="5" fillId="0" borderId="12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165" fontId="3" fillId="0" borderId="17" xfId="0" applyNumberFormat="1" applyFont="1" applyBorder="1" applyAlignment="1">
      <alignment horizontal="center" vertical="top"/>
    </xf>
    <xf numFmtId="165" fontId="3" fillId="0" borderId="18" xfId="0" applyNumberFormat="1" applyFont="1" applyBorder="1" applyAlignment="1">
      <alignment horizontal="center" vertical="top"/>
    </xf>
    <xf numFmtId="165" fontId="3" fillId="2" borderId="8" xfId="0" applyNumberFormat="1" applyFont="1" applyFill="1" applyBorder="1" applyAlignment="1" applyProtection="1">
      <alignment horizontal="center" vertical="top"/>
      <protection locked="0"/>
    </xf>
    <xf numFmtId="165" fontId="3" fillId="2" borderId="11" xfId="0" applyNumberFormat="1" applyFont="1" applyFill="1" applyBorder="1" applyAlignment="1" applyProtection="1">
      <alignment horizontal="center" vertical="top"/>
      <protection locked="0"/>
    </xf>
    <xf numFmtId="165" fontId="3" fillId="2" borderId="9" xfId="0" applyNumberFormat="1" applyFont="1" applyFill="1" applyBorder="1" applyAlignment="1" applyProtection="1">
      <alignment horizontal="center" vertical="top"/>
      <protection locked="0"/>
    </xf>
    <xf numFmtId="165" fontId="3" fillId="2" borderId="12" xfId="0" applyNumberFormat="1" applyFont="1" applyFill="1" applyBorder="1" applyAlignment="1" applyProtection="1">
      <alignment horizontal="center" vertical="top"/>
      <protection locked="0"/>
    </xf>
    <xf numFmtId="49" fontId="3" fillId="0" borderId="10" xfId="0" applyNumberFormat="1" applyFont="1" applyBorder="1" applyAlignment="1">
      <alignment horizontal="left" vertical="top"/>
    </xf>
    <xf numFmtId="49" fontId="3" fillId="0" borderId="19" xfId="0" applyNumberFormat="1" applyFont="1" applyBorder="1" applyAlignment="1">
      <alignment horizontal="left" vertical="top"/>
    </xf>
    <xf numFmtId="0" fontId="6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top"/>
    </xf>
    <xf numFmtId="164" fontId="3" fillId="0" borderId="21" xfId="0" applyNumberFormat="1" applyFont="1" applyBorder="1" applyAlignment="1">
      <alignment horizontal="center" vertical="top"/>
    </xf>
    <xf numFmtId="165" fontId="3" fillId="0" borderId="21" xfId="0" applyNumberFormat="1" applyFont="1" applyBorder="1" applyAlignment="1">
      <alignment horizontal="center" vertical="top"/>
    </xf>
    <xf numFmtId="165" fontId="3" fillId="0" borderId="22" xfId="0" applyNumberFormat="1" applyFont="1" applyBorder="1" applyAlignment="1">
      <alignment horizontal="center" vertical="top"/>
    </xf>
    <xf numFmtId="49" fontId="5" fillId="3" borderId="19" xfId="0" applyNumberFormat="1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vertical="center" wrapText="1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164" fontId="4" fillId="3" borderId="25" xfId="0" applyNumberFormat="1" applyFont="1" applyFill="1" applyBorder="1" applyAlignment="1">
      <alignment horizontal="center" vertical="center"/>
    </xf>
    <xf numFmtId="165" fontId="4" fillId="3" borderId="25" xfId="0" applyNumberFormat="1" applyFont="1" applyFill="1" applyBorder="1" applyAlignment="1">
      <alignment horizontal="center" vertical="center"/>
    </xf>
    <xf numFmtId="165" fontId="4" fillId="3" borderId="26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vertical="top" wrapText="1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6" fillId="2" borderId="27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2"/>
  <sheetViews>
    <sheetView tabSelected="1" workbookViewId="0" topLeftCell="A7">
      <selection activeCell="Q13" sqref="Q13"/>
    </sheetView>
  </sheetViews>
  <sheetFormatPr defaultColWidth="9.140625" defaultRowHeight="15"/>
  <cols>
    <col min="1" max="1" width="1.57421875" style="0" customWidth="1"/>
    <col min="2" max="2" width="18.00390625" style="48" customWidth="1"/>
    <col min="3" max="3" width="60.7109375" style="1" customWidth="1"/>
    <col min="4" max="5" width="6.7109375" style="2" customWidth="1"/>
    <col min="6" max="6" width="6.7109375" style="3" customWidth="1"/>
    <col min="7" max="7" width="12.7109375" style="4" customWidth="1"/>
    <col min="8" max="8" width="15.8515625" style="4" bestFit="1" customWidth="1"/>
    <col min="9" max="10" width="12.7109375" style="4" customWidth="1"/>
  </cols>
  <sheetData>
    <row r="1" ht="15.75" thickBot="1"/>
    <row r="2" spans="2:10" ht="20.25">
      <c r="B2" s="74" t="s">
        <v>66</v>
      </c>
      <c r="C2" s="75"/>
      <c r="D2" s="75"/>
      <c r="E2" s="75"/>
      <c r="F2" s="75"/>
      <c r="G2" s="75"/>
      <c r="H2" s="75"/>
      <c r="I2" s="75"/>
      <c r="J2" s="76"/>
    </row>
    <row r="3" spans="2:10" ht="15">
      <c r="B3" s="55" t="s">
        <v>64</v>
      </c>
      <c r="C3" s="57" t="s">
        <v>65</v>
      </c>
      <c r="D3" s="58"/>
      <c r="E3" s="58"/>
      <c r="F3" s="59"/>
      <c r="G3" s="60"/>
      <c r="H3" s="60"/>
      <c r="I3" s="60"/>
      <c r="J3" s="61"/>
    </row>
    <row r="4" spans="2:10" ht="15">
      <c r="B4" s="55" t="s">
        <v>63</v>
      </c>
      <c r="C4" s="72"/>
      <c r="D4" s="72"/>
      <c r="E4" s="72"/>
      <c r="F4" s="72"/>
      <c r="G4" s="72"/>
      <c r="H4" s="72"/>
      <c r="I4" s="72"/>
      <c r="J4" s="73"/>
    </row>
    <row r="5" spans="2:10" ht="15.75" thickBot="1">
      <c r="B5" s="56" t="s">
        <v>62</v>
      </c>
      <c r="C5" s="70"/>
      <c r="D5" s="70"/>
      <c r="E5" s="70"/>
      <c r="F5" s="70"/>
      <c r="G5" s="70"/>
      <c r="H5" s="70"/>
      <c r="I5" s="70"/>
      <c r="J5" s="71"/>
    </row>
    <row r="6" ht="18.75" thickBot="1">
      <c r="B6" s="5"/>
    </row>
    <row r="7" spans="2:10" ht="47.25" thickBot="1">
      <c r="B7" s="6" t="s">
        <v>0</v>
      </c>
      <c r="C7" s="7" t="s">
        <v>1</v>
      </c>
      <c r="D7" s="7" t="s">
        <v>2</v>
      </c>
      <c r="E7" s="7" t="s">
        <v>3</v>
      </c>
      <c r="F7" s="8" t="s">
        <v>4</v>
      </c>
      <c r="G7" s="9" t="s">
        <v>5</v>
      </c>
      <c r="H7" s="9" t="s">
        <v>6</v>
      </c>
      <c r="I7" s="9" t="s">
        <v>7</v>
      </c>
      <c r="J7" s="10" t="s">
        <v>8</v>
      </c>
    </row>
    <row r="8" spans="2:10" ht="15.75" thickBot="1">
      <c r="B8" s="11" t="s">
        <v>9</v>
      </c>
      <c r="C8" s="12" t="s">
        <v>10</v>
      </c>
      <c r="D8" s="13"/>
      <c r="E8" s="13"/>
      <c r="F8" s="14"/>
      <c r="G8" s="15"/>
      <c r="H8" s="15"/>
      <c r="I8" s="15"/>
      <c r="J8" s="16"/>
    </row>
    <row r="9" spans="2:10" ht="51">
      <c r="B9" s="17" t="s">
        <v>11</v>
      </c>
      <c r="C9" s="18" t="s">
        <v>12</v>
      </c>
      <c r="D9" s="19">
        <v>0</v>
      </c>
      <c r="E9" s="19" t="s">
        <v>13</v>
      </c>
      <c r="F9" s="20">
        <v>1</v>
      </c>
      <c r="G9" s="51"/>
      <c r="H9" s="21">
        <f>G9*$F9</f>
        <v>0</v>
      </c>
      <c r="I9" s="51"/>
      <c r="J9" s="22">
        <f aca="true" t="shared" si="0" ref="J9">I9*$F9</f>
        <v>0</v>
      </c>
    </row>
    <row r="10" spans="2:10" ht="25.5">
      <c r="B10" s="23" t="s">
        <v>14</v>
      </c>
      <c r="C10" s="24" t="s">
        <v>15</v>
      </c>
      <c r="D10" s="25">
        <v>0</v>
      </c>
      <c r="E10" s="25" t="s">
        <v>13</v>
      </c>
      <c r="F10" s="26">
        <v>1</v>
      </c>
      <c r="G10" s="52"/>
      <c r="H10" s="27">
        <f aca="true" t="shared" si="1" ref="H10:H19">G10*$F10</f>
        <v>0</v>
      </c>
      <c r="I10" s="52"/>
      <c r="J10" s="28">
        <f aca="true" t="shared" si="2" ref="J10">I10*$F10</f>
        <v>0</v>
      </c>
    </row>
    <row r="11" spans="2:10" ht="15">
      <c r="B11" s="23" t="s">
        <v>16</v>
      </c>
      <c r="C11" s="24" t="s">
        <v>17</v>
      </c>
      <c r="D11" s="25">
        <v>0</v>
      </c>
      <c r="E11" s="25" t="s">
        <v>18</v>
      </c>
      <c r="F11" s="26">
        <v>1</v>
      </c>
      <c r="G11" s="52"/>
      <c r="H11" s="27">
        <f t="shared" si="1"/>
        <v>0</v>
      </c>
      <c r="I11" s="52"/>
      <c r="J11" s="28">
        <f aca="true" t="shared" si="3" ref="J11">I11*$F11</f>
        <v>0</v>
      </c>
    </row>
    <row r="12" spans="2:10" ht="76.5">
      <c r="B12" s="23" t="s">
        <v>19</v>
      </c>
      <c r="C12" s="24" t="s">
        <v>20</v>
      </c>
      <c r="D12" s="25">
        <v>0</v>
      </c>
      <c r="E12" s="25" t="s">
        <v>13</v>
      </c>
      <c r="F12" s="26">
        <v>1</v>
      </c>
      <c r="G12" s="52"/>
      <c r="H12" s="27">
        <f t="shared" si="1"/>
        <v>0</v>
      </c>
      <c r="I12" s="52"/>
      <c r="J12" s="28">
        <f aca="true" t="shared" si="4" ref="J12">I12*$F12</f>
        <v>0</v>
      </c>
    </row>
    <row r="13" spans="2:10" ht="25.5">
      <c r="B13" s="23" t="s">
        <v>21</v>
      </c>
      <c r="C13" s="24" t="s">
        <v>22</v>
      </c>
      <c r="D13" s="25">
        <v>0</v>
      </c>
      <c r="E13" s="25" t="s">
        <v>23</v>
      </c>
      <c r="F13" s="26">
        <v>45</v>
      </c>
      <c r="G13" s="52"/>
      <c r="H13" s="27">
        <f t="shared" si="1"/>
        <v>0</v>
      </c>
      <c r="I13" s="52"/>
      <c r="J13" s="28">
        <f aca="true" t="shared" si="5" ref="J13">I13*$F13</f>
        <v>0</v>
      </c>
    </row>
    <row r="14" spans="2:10" ht="15">
      <c r="B14" s="23" t="s">
        <v>24</v>
      </c>
      <c r="C14" s="24" t="s">
        <v>25</v>
      </c>
      <c r="D14" s="25">
        <v>0</v>
      </c>
      <c r="E14" s="25" t="s">
        <v>23</v>
      </c>
      <c r="F14" s="26">
        <v>3</v>
      </c>
      <c r="G14" s="52"/>
      <c r="H14" s="27">
        <f t="shared" si="1"/>
        <v>0</v>
      </c>
      <c r="I14" s="52"/>
      <c r="J14" s="28">
        <f aca="true" t="shared" si="6" ref="J14">I14*$F14</f>
        <v>0</v>
      </c>
    </row>
    <row r="15" spans="2:10" ht="15">
      <c r="B15" s="23" t="s">
        <v>26</v>
      </c>
      <c r="C15" s="24" t="s">
        <v>27</v>
      </c>
      <c r="D15" s="25">
        <v>0</v>
      </c>
      <c r="E15" s="25" t="s">
        <v>13</v>
      </c>
      <c r="F15" s="26">
        <v>1</v>
      </c>
      <c r="G15" s="52"/>
      <c r="H15" s="27">
        <f t="shared" si="1"/>
        <v>0</v>
      </c>
      <c r="I15" s="52"/>
      <c r="J15" s="28">
        <f aca="true" t="shared" si="7" ref="J15">I15*$F15</f>
        <v>0</v>
      </c>
    </row>
    <row r="16" spans="2:10" ht="15">
      <c r="B16" s="23" t="s">
        <v>28</v>
      </c>
      <c r="C16" s="24" t="s">
        <v>29</v>
      </c>
      <c r="D16" s="25">
        <v>0</v>
      </c>
      <c r="E16" s="25" t="s">
        <v>18</v>
      </c>
      <c r="F16" s="26">
        <v>1</v>
      </c>
      <c r="G16" s="52"/>
      <c r="H16" s="27">
        <f t="shared" si="1"/>
        <v>0</v>
      </c>
      <c r="I16" s="52"/>
      <c r="J16" s="28">
        <f aca="true" t="shared" si="8" ref="J16">I16*$F16</f>
        <v>0</v>
      </c>
    </row>
    <row r="17" spans="2:10" ht="15">
      <c r="B17" s="23" t="s">
        <v>30</v>
      </c>
      <c r="C17" s="24" t="s">
        <v>31</v>
      </c>
      <c r="D17" s="25">
        <v>0</v>
      </c>
      <c r="E17" s="25" t="s">
        <v>23</v>
      </c>
      <c r="F17" s="26">
        <v>6</v>
      </c>
      <c r="G17" s="52"/>
      <c r="H17" s="27">
        <f t="shared" si="1"/>
        <v>0</v>
      </c>
      <c r="I17" s="52"/>
      <c r="J17" s="28">
        <f aca="true" t="shared" si="9" ref="J17">I17*$F17</f>
        <v>0</v>
      </c>
    </row>
    <row r="18" spans="2:10" ht="15">
      <c r="B18" s="23" t="s">
        <v>32</v>
      </c>
      <c r="C18" s="35" t="s">
        <v>33</v>
      </c>
      <c r="D18" s="25">
        <v>0</v>
      </c>
      <c r="E18" s="25" t="s">
        <v>34</v>
      </c>
      <c r="F18" s="26">
        <v>2</v>
      </c>
      <c r="G18" s="52"/>
      <c r="H18" s="27">
        <f t="shared" si="1"/>
        <v>0</v>
      </c>
      <c r="I18" s="52"/>
      <c r="J18" s="28">
        <f aca="true" t="shared" si="10" ref="J18">I18*$F18</f>
        <v>0</v>
      </c>
    </row>
    <row r="19" spans="2:10" ht="15.75" thickBot="1">
      <c r="B19" s="23" t="s">
        <v>35</v>
      </c>
      <c r="C19" s="69" t="s">
        <v>67</v>
      </c>
      <c r="D19" s="25">
        <v>0</v>
      </c>
      <c r="E19" s="25" t="s">
        <v>18</v>
      </c>
      <c r="F19" s="26">
        <v>1</v>
      </c>
      <c r="G19" s="52"/>
      <c r="H19" s="27">
        <f t="shared" si="1"/>
        <v>0</v>
      </c>
      <c r="I19" s="52"/>
      <c r="J19" s="28">
        <f aca="true" t="shared" si="11" ref="J19">I19*$F19</f>
        <v>0</v>
      </c>
    </row>
    <row r="20" spans="2:10" ht="15.75" thickBot="1">
      <c r="B20" s="29" t="s">
        <v>9</v>
      </c>
      <c r="C20" s="30" t="s">
        <v>36</v>
      </c>
      <c r="D20" s="31"/>
      <c r="E20" s="31"/>
      <c r="F20" s="32"/>
      <c r="G20" s="33"/>
      <c r="H20" s="33">
        <f>SUM(H9:H19)</f>
        <v>0</v>
      </c>
      <c r="I20" s="33"/>
      <c r="J20" s="34">
        <f>SUM(J9:J19)</f>
        <v>0</v>
      </c>
    </row>
    <row r="21" spans="2:10" ht="15.75" thickBot="1">
      <c r="B21" s="11" t="s">
        <v>37</v>
      </c>
      <c r="C21" s="12" t="s">
        <v>38</v>
      </c>
      <c r="D21" s="13"/>
      <c r="E21" s="13"/>
      <c r="F21" s="14"/>
      <c r="G21" s="15"/>
      <c r="H21" s="15"/>
      <c r="I21" s="15"/>
      <c r="J21" s="16"/>
    </row>
    <row r="22" spans="2:10" ht="51">
      <c r="B22" s="17" t="s">
        <v>39</v>
      </c>
      <c r="C22" s="18" t="s">
        <v>12</v>
      </c>
      <c r="D22" s="19">
        <v>0</v>
      </c>
      <c r="E22" s="19" t="s">
        <v>13</v>
      </c>
      <c r="F22" s="20">
        <v>1</v>
      </c>
      <c r="G22" s="51"/>
      <c r="H22" s="21">
        <f>G22*$F22</f>
        <v>0</v>
      </c>
      <c r="I22" s="51"/>
      <c r="J22" s="22">
        <f aca="true" t="shared" si="12" ref="J22:J32">I22*$F22</f>
        <v>0</v>
      </c>
    </row>
    <row r="23" spans="2:10" ht="25.5">
      <c r="B23" s="23" t="s">
        <v>40</v>
      </c>
      <c r="C23" s="24" t="s">
        <v>15</v>
      </c>
      <c r="D23" s="25">
        <v>0</v>
      </c>
      <c r="E23" s="25" t="s">
        <v>13</v>
      </c>
      <c r="F23" s="26">
        <v>1</v>
      </c>
      <c r="G23" s="52"/>
      <c r="H23" s="27">
        <f aca="true" t="shared" si="13" ref="H23:H32">G23*$F23</f>
        <v>0</v>
      </c>
      <c r="I23" s="52"/>
      <c r="J23" s="28">
        <f t="shared" si="12"/>
        <v>0</v>
      </c>
    </row>
    <row r="24" spans="2:10" ht="15">
      <c r="B24" s="23" t="s">
        <v>41</v>
      </c>
      <c r="C24" s="24" t="s">
        <v>17</v>
      </c>
      <c r="D24" s="25">
        <v>0</v>
      </c>
      <c r="E24" s="25" t="s">
        <v>18</v>
      </c>
      <c r="F24" s="26">
        <v>1</v>
      </c>
      <c r="G24" s="52"/>
      <c r="H24" s="27">
        <f t="shared" si="13"/>
        <v>0</v>
      </c>
      <c r="I24" s="52"/>
      <c r="J24" s="28">
        <f t="shared" si="12"/>
        <v>0</v>
      </c>
    </row>
    <row r="25" spans="2:10" ht="76.5">
      <c r="B25" s="23" t="s">
        <v>42</v>
      </c>
      <c r="C25" s="24" t="s">
        <v>20</v>
      </c>
      <c r="D25" s="25">
        <v>0</v>
      </c>
      <c r="E25" s="25" t="s">
        <v>13</v>
      </c>
      <c r="F25" s="26">
        <v>1</v>
      </c>
      <c r="G25" s="52"/>
      <c r="H25" s="27">
        <f t="shared" si="13"/>
        <v>0</v>
      </c>
      <c r="I25" s="52"/>
      <c r="J25" s="28">
        <f t="shared" si="12"/>
        <v>0</v>
      </c>
    </row>
    <row r="26" spans="2:10" ht="25.5">
      <c r="B26" s="23" t="s">
        <v>43</v>
      </c>
      <c r="C26" s="24" t="s">
        <v>22</v>
      </c>
      <c r="D26" s="25">
        <v>0</v>
      </c>
      <c r="E26" s="25" t="s">
        <v>23</v>
      </c>
      <c r="F26" s="26">
        <v>55</v>
      </c>
      <c r="G26" s="52"/>
      <c r="H26" s="27">
        <f t="shared" si="13"/>
        <v>0</v>
      </c>
      <c r="I26" s="52"/>
      <c r="J26" s="28">
        <f t="shared" si="12"/>
        <v>0</v>
      </c>
    </row>
    <row r="27" spans="2:10" ht="15">
      <c r="B27" s="23" t="s">
        <v>44</v>
      </c>
      <c r="C27" s="24" t="s">
        <v>25</v>
      </c>
      <c r="D27" s="25">
        <v>0</v>
      </c>
      <c r="E27" s="25" t="s">
        <v>23</v>
      </c>
      <c r="F27" s="26">
        <v>8</v>
      </c>
      <c r="G27" s="52"/>
      <c r="H27" s="27">
        <f t="shared" si="13"/>
        <v>0</v>
      </c>
      <c r="I27" s="52"/>
      <c r="J27" s="28">
        <f t="shared" si="12"/>
        <v>0</v>
      </c>
    </row>
    <row r="28" spans="2:10" ht="15">
      <c r="B28" s="23" t="s">
        <v>45</v>
      </c>
      <c r="C28" s="24" t="s">
        <v>27</v>
      </c>
      <c r="D28" s="25">
        <v>0</v>
      </c>
      <c r="E28" s="25" t="s">
        <v>13</v>
      </c>
      <c r="F28" s="26">
        <v>1</v>
      </c>
      <c r="G28" s="52"/>
      <c r="H28" s="27">
        <f t="shared" si="13"/>
        <v>0</v>
      </c>
      <c r="I28" s="52"/>
      <c r="J28" s="28">
        <f t="shared" si="12"/>
        <v>0</v>
      </c>
    </row>
    <row r="29" spans="2:10" ht="15">
      <c r="B29" s="23" t="s">
        <v>46</v>
      </c>
      <c r="C29" s="24" t="s">
        <v>29</v>
      </c>
      <c r="D29" s="25">
        <v>0</v>
      </c>
      <c r="E29" s="25" t="s">
        <v>18</v>
      </c>
      <c r="F29" s="26">
        <v>1</v>
      </c>
      <c r="G29" s="52"/>
      <c r="H29" s="27">
        <f t="shared" si="13"/>
        <v>0</v>
      </c>
      <c r="I29" s="52"/>
      <c r="J29" s="28">
        <f t="shared" si="12"/>
        <v>0</v>
      </c>
    </row>
    <row r="30" spans="2:10" ht="15">
      <c r="B30" s="23" t="s">
        <v>47</v>
      </c>
      <c r="C30" s="24" t="s">
        <v>31</v>
      </c>
      <c r="D30" s="25">
        <v>0</v>
      </c>
      <c r="E30" s="25" t="s">
        <v>23</v>
      </c>
      <c r="F30" s="26">
        <v>6</v>
      </c>
      <c r="G30" s="52"/>
      <c r="H30" s="27">
        <f t="shared" si="13"/>
        <v>0</v>
      </c>
      <c r="I30" s="52"/>
      <c r="J30" s="28">
        <f t="shared" si="12"/>
        <v>0</v>
      </c>
    </row>
    <row r="31" spans="2:10" ht="15">
      <c r="B31" s="23" t="s">
        <v>48</v>
      </c>
      <c r="C31" s="24" t="s">
        <v>33</v>
      </c>
      <c r="D31" s="25">
        <v>0</v>
      </c>
      <c r="E31" s="25" t="s">
        <v>34</v>
      </c>
      <c r="F31" s="26">
        <v>3</v>
      </c>
      <c r="G31" s="52"/>
      <c r="H31" s="27">
        <f t="shared" si="13"/>
        <v>0</v>
      </c>
      <c r="I31" s="52"/>
      <c r="J31" s="28">
        <f t="shared" si="12"/>
        <v>0</v>
      </c>
    </row>
    <row r="32" spans="2:10" ht="15.75" thickBot="1">
      <c r="B32" s="23" t="s">
        <v>49</v>
      </c>
      <c r="C32" s="69" t="s">
        <v>67</v>
      </c>
      <c r="D32" s="25">
        <v>0</v>
      </c>
      <c r="E32" s="25" t="s">
        <v>18</v>
      </c>
      <c r="F32" s="26">
        <v>1</v>
      </c>
      <c r="G32" s="52"/>
      <c r="H32" s="27">
        <f t="shared" si="13"/>
        <v>0</v>
      </c>
      <c r="I32" s="52"/>
      <c r="J32" s="28">
        <f t="shared" si="12"/>
        <v>0</v>
      </c>
    </row>
    <row r="33" spans="2:10" ht="15.75" thickBot="1">
      <c r="B33" s="29" t="s">
        <v>37</v>
      </c>
      <c r="C33" s="30" t="s">
        <v>50</v>
      </c>
      <c r="D33" s="31"/>
      <c r="E33" s="31"/>
      <c r="F33" s="32"/>
      <c r="G33" s="33"/>
      <c r="H33" s="33">
        <f>SUM(H22:H32)</f>
        <v>0</v>
      </c>
      <c r="I33" s="33"/>
      <c r="J33" s="33">
        <f>SUM(J22:J32)</f>
        <v>0</v>
      </c>
    </row>
    <row r="34" spans="2:10" ht="15.75" thickBot="1">
      <c r="B34" s="11" t="s">
        <v>51</v>
      </c>
      <c r="C34" s="12" t="s">
        <v>52</v>
      </c>
      <c r="D34" s="13"/>
      <c r="E34" s="13"/>
      <c r="F34" s="14"/>
      <c r="G34" s="15"/>
      <c r="H34" s="15"/>
      <c r="I34"/>
      <c r="J34"/>
    </row>
    <row r="35" spans="2:10" ht="15">
      <c r="B35" s="23" t="s">
        <v>53</v>
      </c>
      <c r="C35" s="24" t="s">
        <v>54</v>
      </c>
      <c r="D35" s="25">
        <v>0</v>
      </c>
      <c r="E35" s="25" t="s">
        <v>18</v>
      </c>
      <c r="F35" s="26">
        <v>1</v>
      </c>
      <c r="G35" s="53"/>
      <c r="H35" s="49">
        <f aca="true" t="shared" si="14" ref="H35:H37">G35*$F35</f>
        <v>0</v>
      </c>
      <c r="I35"/>
      <c r="J35"/>
    </row>
    <row r="36" spans="2:10" ht="15">
      <c r="B36" s="23" t="s">
        <v>55</v>
      </c>
      <c r="C36" s="24" t="s">
        <v>56</v>
      </c>
      <c r="D36" s="25">
        <v>0</v>
      </c>
      <c r="E36" s="25" t="s">
        <v>18</v>
      </c>
      <c r="F36" s="26">
        <v>1</v>
      </c>
      <c r="G36" s="54"/>
      <c r="H36" s="50">
        <f t="shared" si="14"/>
        <v>0</v>
      </c>
      <c r="I36"/>
      <c r="J36"/>
    </row>
    <row r="37" spans="2:10" ht="15.75" thickBot="1">
      <c r="B37" s="23" t="s">
        <v>57</v>
      </c>
      <c r="C37" s="35" t="s">
        <v>58</v>
      </c>
      <c r="D37" s="25">
        <v>1</v>
      </c>
      <c r="E37" s="25" t="s">
        <v>18</v>
      </c>
      <c r="F37" s="26">
        <v>1</v>
      </c>
      <c r="G37" s="54"/>
      <c r="H37" s="50">
        <f t="shared" si="14"/>
        <v>0</v>
      </c>
      <c r="I37"/>
      <c r="J37"/>
    </row>
    <row r="38" spans="2:10" ht="15.75" thickBot="1">
      <c r="B38" s="29" t="s">
        <v>51</v>
      </c>
      <c r="C38" s="30" t="s">
        <v>59</v>
      </c>
      <c r="D38" s="31"/>
      <c r="E38" s="31"/>
      <c r="F38" s="32"/>
      <c r="G38" s="33"/>
      <c r="H38" s="33">
        <f>SUM(H35:H37)</f>
        <v>0</v>
      </c>
      <c r="I38"/>
      <c r="J38"/>
    </row>
    <row r="39" spans="2:10" ht="15">
      <c r="B39" s="36"/>
      <c r="C39" s="37"/>
      <c r="D39" s="38"/>
      <c r="E39" s="38"/>
      <c r="F39" s="39"/>
      <c r="G39" s="40"/>
      <c r="H39" s="40"/>
      <c r="I39" s="40"/>
      <c r="J39" s="41"/>
    </row>
    <row r="40" spans="2:10" ht="15">
      <c r="B40" s="42"/>
      <c r="C40" s="43"/>
      <c r="D40" s="44"/>
      <c r="E40" s="44"/>
      <c r="F40" s="45"/>
      <c r="G40" s="46"/>
      <c r="H40" s="46"/>
      <c r="I40" s="46"/>
      <c r="J40" s="47"/>
    </row>
    <row r="41" spans="2:10" ht="15">
      <c r="B41" s="42"/>
      <c r="C41" s="43" t="s">
        <v>60</v>
      </c>
      <c r="D41" s="44"/>
      <c r="E41" s="44"/>
      <c r="F41" s="45"/>
      <c r="G41" s="46"/>
      <c r="H41" s="46">
        <f>H38+H33+H20</f>
        <v>0</v>
      </c>
      <c r="I41" s="46"/>
      <c r="J41" s="47">
        <f>J33+J20</f>
        <v>0</v>
      </c>
    </row>
    <row r="42" spans="2:10" ht="32.25" customHeight="1" thickBot="1">
      <c r="B42" s="62"/>
      <c r="C42" s="63" t="s">
        <v>61</v>
      </c>
      <c r="D42" s="64"/>
      <c r="E42" s="65"/>
      <c r="F42" s="66"/>
      <c r="G42" s="67"/>
      <c r="H42" s="67">
        <f>H41+J41</f>
        <v>0</v>
      </c>
      <c r="I42" s="67"/>
      <c r="J42" s="68"/>
    </row>
  </sheetData>
  <sheetProtection algorithmName="SHA-512" hashValue="JsavDxa4ojfT96Hs4nUzHOxLbtPC85tevPHsv0F8k/xjRB6xBcqcwMeU6T6xi4Nxn5+vzyi9Up1Rx8kDms6KLw==" saltValue="AM3QZ3nW7oSy/6UluUAWsw==" spinCount="100000" sheet="1" objects="1" scenarios="1"/>
  <mergeCells count="3">
    <mergeCell ref="C5:J5"/>
    <mergeCell ref="C4:J4"/>
    <mergeCell ref="B2:J2"/>
  </mergeCells>
  <printOptions/>
  <pageMargins left="0.7" right="0.7" top="0.787401575" bottom="0.787401575" header="0.3" footer="0.3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Polák</dc:creator>
  <cp:keywords/>
  <dc:description/>
  <cp:lastModifiedBy>Ing. Jakub Hušek</cp:lastModifiedBy>
  <dcterms:created xsi:type="dcterms:W3CDTF">2020-07-17T09:43:45Z</dcterms:created>
  <dcterms:modified xsi:type="dcterms:W3CDTF">2020-10-13T12:02:44Z</dcterms:modified>
  <cp:category/>
  <cp:version/>
  <cp:contentType/>
  <cp:contentStatus/>
</cp:coreProperties>
</file>