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960" yWindow="180" windowWidth="20895" windowHeight="7035" activeTab="2"/>
  </bookViews>
  <sheets>
    <sheet name="Info" sheetId="31" r:id="rId1"/>
    <sheet name="Rozkoš - celkem" sheetId="32" r:id="rId2"/>
    <sheet name="PS 1. položkový rozpočet SV L" sheetId="33" r:id="rId3"/>
    <sheet name="PS 1. položkový rozpočet SV P" sheetId="35" r:id="rId4"/>
    <sheet name="vedlejší a ostatní náklady VON" sheetId="18" r:id="rId5"/>
  </sheets>
  <definedNames>
    <definedName name="cisloobjektu" localSheetId="0">#REF!</definedName>
    <definedName name="cisloobjektu" localSheetId="2">#REF!</definedName>
    <definedName name="cisloobjektu" localSheetId="3">#REF!</definedName>
    <definedName name="cisloobjektu" localSheetId="1">#REF!</definedName>
    <definedName name="cisloobjektu">#REF!</definedName>
    <definedName name="cislostavby" localSheetId="0">#REF!</definedName>
    <definedName name="cislostavby" localSheetId="2">#REF!</definedName>
    <definedName name="cislostavby" localSheetId="3">#REF!</definedName>
    <definedName name="cislostavby" localSheetId="1">#REF!</definedName>
    <definedName name="cislostavby">#REF!</definedName>
    <definedName name="Datum" localSheetId="0">#REF!</definedName>
    <definedName name="Datum" localSheetId="2">#REF!</definedName>
    <definedName name="Datum" localSheetId="3">#REF!</definedName>
    <definedName name="Datum" localSheetId="1">#REF!</definedName>
    <definedName name="Datum">#REF!</definedName>
    <definedName name="Dil" localSheetId="0">#REF!</definedName>
    <definedName name="Dil" localSheetId="2">#REF!</definedName>
    <definedName name="Dil" localSheetId="3">#REF!</definedName>
    <definedName name="Dil" localSheetId="1">#REF!</definedName>
    <definedName name="Dil">#REF!</definedName>
    <definedName name="Dodavka" localSheetId="0">#REF!</definedName>
    <definedName name="Dodavka" localSheetId="2">#REF!</definedName>
    <definedName name="Dodavka" localSheetId="3">#REF!</definedName>
    <definedName name="Dodavka" localSheetId="1">#REF!</definedName>
    <definedName name="Dodavka">#REF!</definedName>
    <definedName name="Dodavka0" localSheetId="0">#REF!</definedName>
    <definedName name="Dodavka0" localSheetId="2">#REF!</definedName>
    <definedName name="Dodavka0" localSheetId="3">#REF!</definedName>
    <definedName name="Dodavka0" localSheetId="1">#REF!</definedName>
    <definedName name="Dodavka0">#REF!</definedName>
    <definedName name="HSV" localSheetId="0">#REF!</definedName>
    <definedName name="HSV" localSheetId="2">#REF!</definedName>
    <definedName name="HSV" localSheetId="3">#REF!</definedName>
    <definedName name="HSV" localSheetId="1">#REF!</definedName>
    <definedName name="HSV">#REF!</definedName>
    <definedName name="HSV0" localSheetId="0">#REF!</definedName>
    <definedName name="HSV0" localSheetId="2">#REF!</definedName>
    <definedName name="HSV0" localSheetId="3">#REF!</definedName>
    <definedName name="HSV0" localSheetId="1">#REF!</definedName>
    <definedName name="HSV0">#REF!</definedName>
    <definedName name="HZS" localSheetId="0">#REF!</definedName>
    <definedName name="HZS" localSheetId="2">#REF!</definedName>
    <definedName name="HZS" localSheetId="3">#REF!</definedName>
    <definedName name="HZS" localSheetId="1">#REF!</definedName>
    <definedName name="HZS">#REF!</definedName>
    <definedName name="HZS0" localSheetId="0">#REF!</definedName>
    <definedName name="HZS0" localSheetId="2">#REF!</definedName>
    <definedName name="HZS0" localSheetId="3">#REF!</definedName>
    <definedName name="HZS0" localSheetId="1">#REF!</definedName>
    <definedName name="HZS0">#REF!</definedName>
    <definedName name="JKSO" localSheetId="0">#REF!</definedName>
    <definedName name="JKSO" localSheetId="2">#REF!</definedName>
    <definedName name="JKSO" localSheetId="3">#REF!</definedName>
    <definedName name="JKSO" localSheetId="1">#REF!</definedName>
    <definedName name="JKSO">#REF!</definedName>
    <definedName name="k" localSheetId="2">#REF!</definedName>
    <definedName name="k" localSheetId="3">#REF!</definedName>
    <definedName name="k">#REF!</definedName>
    <definedName name="l" localSheetId="2">#REF!</definedName>
    <definedName name="l" localSheetId="3">#REF!</definedName>
    <definedName name="l">#REF!</definedName>
    <definedName name="lll" localSheetId="2">#REF!</definedName>
    <definedName name="lll" localSheetId="3">#REF!</definedName>
    <definedName name="lll">#REF!</definedName>
    <definedName name="MJ" localSheetId="0">#REF!</definedName>
    <definedName name="MJ" localSheetId="2">#REF!</definedName>
    <definedName name="MJ" localSheetId="3">#REF!</definedName>
    <definedName name="MJ" localSheetId="1">#REF!</definedName>
    <definedName name="MJ">#REF!</definedName>
    <definedName name="Mont" localSheetId="0">#REF!</definedName>
    <definedName name="Mont" localSheetId="2">#REF!</definedName>
    <definedName name="Mont" localSheetId="3">#REF!</definedName>
    <definedName name="Mont" localSheetId="1">#REF!</definedName>
    <definedName name="Mont">#REF!</definedName>
    <definedName name="Montaz0" localSheetId="0">#REF!</definedName>
    <definedName name="Montaz0" localSheetId="2">#REF!</definedName>
    <definedName name="Montaz0" localSheetId="3">#REF!</definedName>
    <definedName name="Montaz0" localSheetId="1">#REF!</definedName>
    <definedName name="Montaz0">#REF!</definedName>
    <definedName name="NazevDilu" localSheetId="0">#REF!</definedName>
    <definedName name="NazevDilu" localSheetId="2">#REF!</definedName>
    <definedName name="NazevDilu" localSheetId="3">#REF!</definedName>
    <definedName name="NazevDilu" localSheetId="1">#REF!</definedName>
    <definedName name="NazevDilu">#REF!</definedName>
    <definedName name="nazevobjektu" localSheetId="0">#REF!</definedName>
    <definedName name="nazevobjektu" localSheetId="2">#REF!</definedName>
    <definedName name="nazevobjektu" localSheetId="3">#REF!</definedName>
    <definedName name="nazevobjektu" localSheetId="1">#REF!</definedName>
    <definedName name="nazevobjektu">#REF!</definedName>
    <definedName name="nazevstavby" localSheetId="0">#REF!</definedName>
    <definedName name="nazevstavby" localSheetId="2">#REF!</definedName>
    <definedName name="nazevstavby" localSheetId="3">#REF!</definedName>
    <definedName name="nazevstavby" localSheetId="1">#REF!</definedName>
    <definedName name="nazevstavby">#REF!</definedName>
    <definedName name="Objednatel" localSheetId="0">#REF!</definedName>
    <definedName name="Objednatel" localSheetId="2">#REF!</definedName>
    <definedName name="Objednatel" localSheetId="3">#REF!</definedName>
    <definedName name="Objednatel" localSheetId="1">#REF!</definedName>
    <definedName name="Objednatel">#REF!</definedName>
    <definedName name="_xlnm.Print_Area" localSheetId="0">'Info'!$A$1:$C$47</definedName>
    <definedName name="_xlnm.Print_Area" localSheetId="2">'PS 1. položkový rozpočet SV L'!$A$1:$H$280</definedName>
    <definedName name="_xlnm.Print_Area" localSheetId="3">'PS 1. položkový rozpočet SV P'!$A$1:$H$280</definedName>
    <definedName name="_xlnm.Print_Area" localSheetId="1">'Rozkoš - celkem'!$A$1:$C$30</definedName>
    <definedName name="_xlnm.Print_Area" localSheetId="4">'vedlejší a ostatní náklady VON'!$A$1:$H$29</definedName>
    <definedName name="PocetMJ" localSheetId="0">#REF!</definedName>
    <definedName name="PocetMJ" localSheetId="2">#REF!</definedName>
    <definedName name="PocetMJ" localSheetId="3">#REF!</definedName>
    <definedName name="PocetMJ" localSheetId="1">#REF!</definedName>
    <definedName name="PocetMJ">#REF!</definedName>
    <definedName name="Poznamka" localSheetId="0">#REF!</definedName>
    <definedName name="Poznamka" localSheetId="2">#REF!</definedName>
    <definedName name="Poznamka" localSheetId="3">#REF!</definedName>
    <definedName name="Poznamka" localSheetId="1">#REF!</definedName>
    <definedName name="Poznamka">#REF!</definedName>
    <definedName name="Projektant" localSheetId="0">#REF!</definedName>
    <definedName name="Projektant" localSheetId="2">#REF!</definedName>
    <definedName name="Projektant" localSheetId="3">#REF!</definedName>
    <definedName name="Projektant" localSheetId="1">#REF!</definedName>
    <definedName name="Projektant">#REF!</definedName>
    <definedName name="PSV" localSheetId="0">#REF!</definedName>
    <definedName name="PSV" localSheetId="2">#REF!</definedName>
    <definedName name="PSV" localSheetId="3">#REF!</definedName>
    <definedName name="PSV" localSheetId="1">#REF!</definedName>
    <definedName name="PSV">#REF!</definedName>
    <definedName name="PSV0" localSheetId="0">#REF!</definedName>
    <definedName name="PSV0" localSheetId="2">#REF!</definedName>
    <definedName name="PSV0" localSheetId="3">#REF!</definedName>
    <definedName name="PSV0" localSheetId="1">#REF!</definedName>
    <definedName name="PSV0">#REF!</definedName>
    <definedName name="s" localSheetId="2">#REF!</definedName>
    <definedName name="s" localSheetId="3">#REF!</definedName>
    <definedName name="s">#REF!</definedName>
    <definedName name="SazbaDPH1" localSheetId="0">#REF!</definedName>
    <definedName name="SazbaDPH1" localSheetId="2">#REF!</definedName>
    <definedName name="SazbaDPH1" localSheetId="3">#REF!</definedName>
    <definedName name="SazbaDPH1" localSheetId="1">#REF!</definedName>
    <definedName name="SazbaDPH1">#REF!</definedName>
    <definedName name="SazbaDPH2" localSheetId="0">#REF!</definedName>
    <definedName name="SazbaDPH2" localSheetId="2">#REF!</definedName>
    <definedName name="SazbaDPH2" localSheetId="3">#REF!</definedName>
    <definedName name="SazbaDPH2" localSheetId="1">#REF!</definedName>
    <definedName name="SazbaDPH2">#REF!</definedName>
    <definedName name="SloupecCC" localSheetId="0">#REF!</definedName>
    <definedName name="SloupecCC" localSheetId="2">#REF!</definedName>
    <definedName name="SloupecCC" localSheetId="3">#REF!</definedName>
    <definedName name="SloupecCC" localSheetId="1">#REF!</definedName>
    <definedName name="SloupecCC">#REF!</definedName>
    <definedName name="SloupecCisloPol" localSheetId="0">#REF!</definedName>
    <definedName name="SloupecCisloPol" localSheetId="2">#REF!</definedName>
    <definedName name="SloupecCisloPol" localSheetId="3">#REF!</definedName>
    <definedName name="SloupecCisloPol" localSheetId="1">#REF!</definedName>
    <definedName name="SloupecCisloPol">#REF!</definedName>
    <definedName name="SloupecJC" localSheetId="0">#REF!</definedName>
    <definedName name="SloupecJC" localSheetId="2">#REF!</definedName>
    <definedName name="SloupecJC" localSheetId="3">#REF!</definedName>
    <definedName name="SloupecJC" localSheetId="1">#REF!</definedName>
    <definedName name="SloupecJC">#REF!</definedName>
    <definedName name="SloupecMJ" localSheetId="0">#REF!</definedName>
    <definedName name="SloupecMJ" localSheetId="2">#REF!</definedName>
    <definedName name="SloupecMJ" localSheetId="3">#REF!</definedName>
    <definedName name="SloupecMJ" localSheetId="1">#REF!</definedName>
    <definedName name="SloupecMJ">#REF!</definedName>
    <definedName name="SloupecMnozstvi" localSheetId="0">#REF!</definedName>
    <definedName name="SloupecMnozstvi" localSheetId="2">#REF!</definedName>
    <definedName name="SloupecMnozstvi" localSheetId="3">#REF!</definedName>
    <definedName name="SloupecMnozstvi" localSheetId="1">#REF!</definedName>
    <definedName name="SloupecMnozstvi">#REF!</definedName>
    <definedName name="SloupecNazPol" localSheetId="0">#REF!</definedName>
    <definedName name="SloupecNazPol" localSheetId="2">#REF!</definedName>
    <definedName name="SloupecNazPol" localSheetId="3">#REF!</definedName>
    <definedName name="SloupecNazPol" localSheetId="1">#REF!</definedName>
    <definedName name="SloupecNazPol">#REF!</definedName>
    <definedName name="SloupecPC" localSheetId="0">#REF!</definedName>
    <definedName name="SloupecPC" localSheetId="2">#REF!</definedName>
    <definedName name="SloupecPC" localSheetId="3">#REF!</definedName>
    <definedName name="SloupecPC" localSheetId="1">#REF!</definedName>
    <definedName name="SloupecPC">#REF!</definedName>
    <definedName name="ss" localSheetId="2">#REF!</definedName>
    <definedName name="ss" localSheetId="3">#REF!</definedName>
    <definedName name="ss">#REF!</definedName>
    <definedName name="sss" localSheetId="2">#REF!</definedName>
    <definedName name="sss" localSheetId="3">#REF!</definedName>
    <definedName name="sss">#REF!</definedName>
    <definedName name="sssssss" localSheetId="2">#REF!</definedName>
    <definedName name="sssssss" localSheetId="3">#REF!</definedName>
    <definedName name="sssssss">#REF!</definedName>
    <definedName name="Typ" localSheetId="0">#REF!</definedName>
    <definedName name="Typ" localSheetId="2">#REF!</definedName>
    <definedName name="Typ" localSheetId="3">#REF!</definedName>
    <definedName name="Typ" localSheetId="1">#REF!</definedName>
    <definedName name="Typ">#REF!</definedName>
    <definedName name="VRN" localSheetId="0">#REF!</definedName>
    <definedName name="VRN" localSheetId="2">#REF!</definedName>
    <definedName name="VRN" localSheetId="3">#REF!</definedName>
    <definedName name="VRN" localSheetId="1">#REF!</definedName>
    <definedName name="VRN">#REF!</definedName>
    <definedName name="VRNKc" localSheetId="0">#REF!</definedName>
    <definedName name="VRNKc" localSheetId="2">#REF!</definedName>
    <definedName name="VRNKc" localSheetId="3">#REF!</definedName>
    <definedName name="VRNKc" localSheetId="1">#REF!</definedName>
    <definedName name="VRNKc">#REF!</definedName>
    <definedName name="VRNnazev" localSheetId="0">#REF!</definedName>
    <definedName name="VRNnazev" localSheetId="2">#REF!</definedName>
    <definedName name="VRNnazev" localSheetId="3">#REF!</definedName>
    <definedName name="VRNnazev" localSheetId="1">#REF!</definedName>
    <definedName name="VRNnazev">#REF!</definedName>
    <definedName name="VRNproc" localSheetId="0">#REF!</definedName>
    <definedName name="VRNproc" localSheetId="2">#REF!</definedName>
    <definedName name="VRNproc" localSheetId="3">#REF!</definedName>
    <definedName name="VRNproc" localSheetId="1">#REF!</definedName>
    <definedName name="VRNproc">#REF!</definedName>
    <definedName name="VRNzakl" localSheetId="0">#REF!</definedName>
    <definedName name="VRNzakl" localSheetId="2">#REF!</definedName>
    <definedName name="VRNzakl" localSheetId="3">#REF!</definedName>
    <definedName name="VRNzakl" localSheetId="1">#REF!</definedName>
    <definedName name="VRNzakl">#REF!</definedName>
    <definedName name="Zakazka" localSheetId="0">#REF!</definedName>
    <definedName name="Zakazka" localSheetId="2">#REF!</definedName>
    <definedName name="Zakazka" localSheetId="3">#REF!</definedName>
    <definedName name="Zakazka" localSheetId="1">#REF!</definedName>
    <definedName name="Zakazka">#REF!</definedName>
    <definedName name="Zaklad22" localSheetId="0">#REF!</definedName>
    <definedName name="Zaklad22" localSheetId="2">#REF!</definedName>
    <definedName name="Zaklad22" localSheetId="3">#REF!</definedName>
    <definedName name="Zaklad22" localSheetId="1">#REF!</definedName>
    <definedName name="Zaklad22">#REF!</definedName>
    <definedName name="Zaklad5" localSheetId="0">#REF!</definedName>
    <definedName name="Zaklad5" localSheetId="2">#REF!</definedName>
    <definedName name="Zaklad5" localSheetId="3">#REF!</definedName>
    <definedName name="Zaklad5" localSheetId="1">#REF!</definedName>
    <definedName name="Zaklad5">#REF!</definedName>
    <definedName name="Zhotovitel" localSheetId="0">#REF!</definedName>
    <definedName name="Zhotovitel" localSheetId="2">#REF!</definedName>
    <definedName name="Zhotovitel" localSheetId="3">#REF!</definedName>
    <definedName name="Zhotovitel" localSheetId="1">#REF!</definedName>
    <definedName name="Zhotovitel">#REF!</definedName>
  </definedNames>
  <calcPr calcId="162913"/>
</workbook>
</file>

<file path=xl/sharedStrings.xml><?xml version="1.0" encoding="utf-8"?>
<sst xmlns="http://schemas.openxmlformats.org/spreadsheetml/2006/main" count="1295" uniqueCount="414">
  <si>
    <t>Poznámka:</t>
  </si>
  <si>
    <t>OK - ocelová konstrukce</t>
  </si>
  <si>
    <t>celkem</t>
  </si>
  <si>
    <t>cena</t>
  </si>
  <si>
    <t>CELKEM bez DPH</t>
  </si>
  <si>
    <t xml:space="preserve">výměra </t>
  </si>
  <si>
    <t>.-technologické práce na stavbě:</t>
  </si>
  <si>
    <t>.-demontáže:</t>
  </si>
  <si>
    <t>Název</t>
  </si>
  <si>
    <t>Popis</t>
  </si>
  <si>
    <t>Cena celkem</t>
  </si>
  <si>
    <t>(Kč)</t>
  </si>
  <si>
    <t>počet</t>
  </si>
  <si>
    <t>.-montáže:</t>
  </si>
  <si>
    <t>.-povrchová ochrana:</t>
  </si>
  <si>
    <t>.-přípravky výrobní</t>
  </si>
  <si>
    <t>CELKEM s DPH 21%</t>
  </si>
  <si>
    <t>Položka</t>
  </si>
  <si>
    <t>číslo</t>
  </si>
  <si>
    <t>DPH 21%</t>
  </si>
  <si>
    <t>Číselné</t>
  </si>
  <si>
    <t>zatřídění položky</t>
  </si>
  <si>
    <t>011</t>
  </si>
  <si>
    <t>soubor</t>
  </si>
  <si>
    <t>0210</t>
  </si>
  <si>
    <t>023</t>
  </si>
  <si>
    <t>0997</t>
  </si>
  <si>
    <t>.-zajištění kontrolního a zkušebního plánu stavby</t>
  </si>
  <si>
    <t>.-obsah vedlejších a ostatních rozpočtových nákladů byl přizpůsoben rozsahu prováděné stavby.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</si>
  <si>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</si>
  <si>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</si>
  <si>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</si>
  <si>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</si>
  <si>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</si>
  <si>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</si>
  <si>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</si>
  <si>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</si>
  <si>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 .- tryskání povrchu základní SA 2,5 dle EN ISO 12944</t>
  </si>
  <si>
    <t xml:space="preserve">  .- tryskání povrchu před nátěrem SA 2,5 dle EN ISO 12944,</t>
  </si>
  <si>
    <r>
      <t xml:space="preserve">     drsnost Rz = 40-60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</si>
  <si>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 xml:space="preserve">  .-barevné řešení – šedá RAL 7032   </t>
  </si>
  <si>
    <t>48</t>
  </si>
  <si>
    <t>49</t>
  </si>
  <si>
    <t>50</t>
  </si>
  <si>
    <t xml:space="preserve">  .- nátěr: EP, vysokosušinový, aplik. za studena</t>
  </si>
  <si>
    <r>
      <t xml:space="preserve">            .- nátěr vrchní vrstva     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</si>
  <si>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.-ostatní rozpočtové náklady:</t>
  </si>
  <si>
    <t>EP - epoxidový nátěr</t>
  </si>
  <si>
    <t>4</t>
  </si>
  <si>
    <t>5</t>
  </si>
  <si>
    <t>6</t>
  </si>
  <si>
    <t>7</t>
  </si>
  <si>
    <t>10</t>
  </si>
  <si>
    <t>11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</si>
  <si>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</si>
  <si>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</si>
  <si>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</si>
  <si>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</si>
  <si>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</si>
  <si>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</si>
  <si>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</si>
  <si>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</si>
  <si>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</si>
  <si>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</si>
  <si>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</si>
  <si>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</si>
  <si>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</si>
  <si>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</si>
  <si>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</si>
  <si>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</si>
  <si>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</si>
  <si>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</si>
  <si>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</si>
  <si>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</si>
  <si>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</si>
  <si>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</si>
  <si>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</si>
  <si>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</si>
  <si>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</si>
  <si>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</si>
  <si>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</si>
  <si>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</si>
  <si>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</si>
  <si>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</si>
  <si>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</si>
  <si>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</si>
  <si>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</si>
  <si>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</si>
  <si>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měrná</t>
  </si>
  <si>
    <t>jednotka</t>
  </si>
  <si>
    <t>kg</t>
  </si>
  <si>
    <t>hod</t>
  </si>
  <si>
    <r>
      <t>m</t>
    </r>
    <r>
      <rPr>
        <vertAlign val="superscript"/>
        <sz val="10"/>
        <rFont val="Arial CE"/>
        <family val="2"/>
      </rPr>
      <t>2</t>
    </r>
  </si>
  <si>
    <t>.-zajištění komplet.zařízení staveniště a jeho připojení na sítě</t>
  </si>
  <si>
    <t>cena za jednotku</t>
  </si>
  <si>
    <t>kpl</t>
  </si>
  <si>
    <t xml:space="preserve">Cena </t>
  </si>
  <si>
    <t>Soupis prací a dodávek  -  rozpočet</t>
  </si>
  <si>
    <t>26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</si>
  <si>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</si>
  <si>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</si>
  <si>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</si>
  <si>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</si>
  <si>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</si>
  <si>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</si>
  <si>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</si>
  <si>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</si>
  <si>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</si>
  <si>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</si>
  <si>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</si>
  <si>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</si>
  <si>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</si>
  <si>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94</t>
  </si>
  <si>
    <t>95</t>
  </si>
  <si>
    <t>96</t>
  </si>
  <si>
    <t>97</t>
  </si>
  <si>
    <t xml:space="preserve">Stavba:  </t>
  </si>
  <si>
    <t xml:space="preserve">Číslo stavby:  </t>
  </si>
  <si>
    <t>[kapitoly]</t>
  </si>
  <si>
    <t xml:space="preserve">Tabulka obsahuje početní vzorce - provede výpočet soutěžní ceny. </t>
  </si>
  <si>
    <t>ks</t>
  </si>
  <si>
    <t>0632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</si>
  <si>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</si>
  <si>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</si>
  <si>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</si>
  <si>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</si>
  <si>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</si>
  <si>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</si>
  <si>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</si>
  <si>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</si>
  <si>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</si>
  <si>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</si>
  <si>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</si>
  <si>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</si>
  <si>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</si>
  <si>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4.1 Vedlejší rozpočtové náklady</t>
  </si>
  <si>
    <t>4.2 Ostatní náklady</t>
  </si>
  <si>
    <t>celkem 4.1 Vedlejší rozpočtové náklady</t>
  </si>
  <si>
    <t>celkem 4.2 Ostatní náklady</t>
  </si>
  <si>
    <t>5a</t>
  </si>
  <si>
    <t>0221a</t>
  </si>
  <si>
    <t>.-vypracování plánu BOZP</t>
  </si>
  <si>
    <t xml:space="preserve">D.2.1 PS1 Část strojní </t>
  </si>
  <si>
    <t>.-materiál, výroba, dodávky:</t>
  </si>
  <si>
    <t xml:space="preserve">.- nátěrový systém 1:  </t>
  </si>
  <si>
    <t>1</t>
  </si>
  <si>
    <t>2</t>
  </si>
  <si>
    <t>3</t>
  </si>
  <si>
    <r>
      <t xml:space="preserve">            .- nátěr penetrační vrstva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</si>
  <si>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.-montážní / demontážní práce: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</si>
  <si>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</si>
  <si>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</si>
  <si>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</si>
  <si>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</si>
  <si>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</si>
  <si>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</si>
  <si>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</si>
  <si>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</si>
  <si>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</si>
  <si>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</si>
  <si>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</si>
  <si>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</si>
  <si>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</si>
  <si>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</si>
  <si>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</si>
  <si>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</si>
  <si>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</si>
  <si>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</si>
  <si>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</si>
  <si>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SV - spodní výpust</t>
  </si>
  <si>
    <t>78311X1</t>
  </si>
  <si>
    <t>78311Y1</t>
  </si>
  <si>
    <t>783121128U0A</t>
  </si>
  <si>
    <t>783121128U0B</t>
  </si>
  <si>
    <t>Příloha F.2.4</t>
  </si>
  <si>
    <t>Příloha F.2.1</t>
  </si>
  <si>
    <t xml:space="preserve">.-vypracování Plánu opatření pro případ havárie </t>
  </si>
  <si>
    <t>0994</t>
  </si>
  <si>
    <t xml:space="preserve">.-zajištění veškerých předepsaných rozborů, atestů, zkoušek a revizí dle příslušných norem a dalších předpisů a nařízení platných v ČR, kterými bude prokázáno dosažení předepsané kvality a parametrů dokončeného díla   </t>
  </si>
  <si>
    <t>1. D.2 PS1 Část strojní</t>
  </si>
  <si>
    <t>4. Vedlejší a ostatní náklady  (VON)</t>
  </si>
  <si>
    <t>Vedlejší a ostatní náklady (VON)</t>
  </si>
  <si>
    <t>92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</si>
  <si>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</si>
  <si>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</si>
  <si>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</si>
  <si>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</si>
  <si>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</si>
  <si>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</si>
  <si>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</si>
  <si>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</si>
  <si>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</si>
  <si>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</si>
  <si>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</si>
  <si>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</si>
  <si>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</si>
  <si>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</si>
  <si>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</si>
  <si>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</si>
  <si>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</si>
  <si>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</si>
  <si>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</si>
  <si>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93</t>
  </si>
  <si>
    <t>130</t>
  </si>
  <si>
    <t>131</t>
  </si>
  <si>
    <t>1.1 Přípravné práce</t>
  </si>
  <si>
    <t>1.1. Přípravné práce</t>
  </si>
  <si>
    <t>.-provozní uzávěr levé spodní výpusti</t>
  </si>
  <si>
    <t>t</t>
  </si>
  <si>
    <t>.-el.energie (čerpání prosáklé vody zahrazeného vývaru spodní výpusti po dobu provádění prací, …)</t>
  </si>
  <si>
    <t>.-potápěčské práce:</t>
  </si>
  <si>
    <t>063 20-3010</t>
  </si>
  <si>
    <t xml:space="preserve">   .-potápěčské práce prováděné nad hladinou - servisní (technologické práce - asistence)</t>
  </si>
  <si>
    <t>063 20-3001</t>
  </si>
  <si>
    <t xml:space="preserve">   .-potápěčské práce prováděné pod vodní hladinou do 13m</t>
  </si>
  <si>
    <t>4a</t>
  </si>
  <si>
    <t>063 20-3002</t>
  </si>
  <si>
    <t xml:space="preserve">   .-potápěčské práce prováděné pod vodní hladinou do 13m               (dle NV č. 591/2006 Sb., příloha č.5, článek XVIII., bod č.4, písmeno i): "zajištění každého sestupu potápěče jistícím potápěčem nad hladinou")</t>
  </si>
  <si>
    <t>.-ostatní materiál, výroba, dodávky:</t>
  </si>
  <si>
    <t>.-prvotní sčerpání zahrazeného prostoru (stržení hladiny, vyčerpání zahrazeného prostoru) včetně pronájmu čerpadla</t>
  </si>
  <si>
    <t>.-ostatní materiál (těsnící materiál - fólie, …)</t>
  </si>
  <si>
    <t>.-asistence při osazení provizorního hrazení - hradidel vývaru výpustného objektu VD - opravovaného provozního uzávěru SV DN1400 (očištění a kontrola hradících drážek od sedimentu, očištění hradícího prahu před hrazením od sedimentu, asistence při usazování hradidel, osazení těsnící fólie, ...):</t>
  </si>
  <si>
    <t>celkem 1.1 Přípravné práce</t>
  </si>
  <si>
    <t>.-zahrazení / odhrazení vývaru výpustného objektu VD:</t>
  </si>
  <si>
    <t>.-ostatní přípravné / likvidační práce:</t>
  </si>
  <si>
    <t>.-segmentový uzávěr DN1400 (č.v.A2-1820-00):</t>
  </si>
  <si>
    <t>.-hradící deska (svarek) (č.v.A0-1820-00-01):</t>
  </si>
  <si>
    <t>.-hradící deska Tl.15x1145-1900mm (mater.nerez 1.4301) (1ks)       č.v.A3-1820-00-01-01</t>
  </si>
  <si>
    <t>.-boční deska I. Tl.20x475-1095mm (mater.1.0038) (1ks)                   č.v.A3-1820-00-01-02</t>
  </si>
  <si>
    <t>.-boční deska II. Tl.20x475-1095mm (mater.1.0038) (1ks)                   č.v.A3-1820-00-01-03</t>
  </si>
  <si>
    <t>.-žebro vodorovné Tl.10x350-1860mm (mater.1.0038) (2ks)                   č.v.A3-1820-00-01-04</t>
  </si>
  <si>
    <t>.-žebro vnitřní II. Tl.6x323-474mm (mater.1.0038) (4ks)                      č.v.A4-1820-00-01-07</t>
  </si>
  <si>
    <t>.-doraz Tl.20x347-585mm (mater.1.0038) (2ks)                               č.v.A4-1820-00-01-06</t>
  </si>
  <si>
    <t>.-žebro vnitřní I. Tl.6x435-402mm (mater.1.0038) (4ks)                      č.v.A4-1820-00-01-05</t>
  </si>
  <si>
    <t>.-žebro vnitřní III. Tl.8x338-383mm (mater.1.0038) (2ks)                      č.v.A4-1820-00-01-08</t>
  </si>
  <si>
    <t>.-deska spodní Tl.10x394-1860mm (mater.1.0038) (1ks)                      č.v.A3-1820-00-01-09</t>
  </si>
  <si>
    <t>.-zadní deska dolní Tl.8x315-1860mm (mater.1.0038) (1ks)                      č.v.A3-1820-00-01-13</t>
  </si>
  <si>
    <t>.-deska horní III. Tl.10x391-820mm (mater.1.0038) (1ks)                      č.v.A3-1820-00-01-12</t>
  </si>
  <si>
    <t>.-deska horní II. Tl.10x391-180mm (mater.1.0038) (1ks)                      č.v.A4-1820-00-01-11</t>
  </si>
  <si>
    <t>.-deska horní I. Tl.10x391-820mm (mater.1.0038) (1ks)                      č.v.A3-1820-00-01-10</t>
  </si>
  <si>
    <t>.-zadní deska střed Tl.8x345-1860mm (mater.1.0038) (1ks)                      č.v.A3-1820-00-01-14</t>
  </si>
  <si>
    <t>.-zadní deska horní Tl.8x290-1860mm (mater.1.0038) (1ks)                      č.v.A3-1820-00-01-15</t>
  </si>
  <si>
    <t>.-žebro dorazu (výpalek) Tl.15x170-55mm (mater.1.0038) (4ks)                      č.v.A4-1820-00-01-16</t>
  </si>
  <si>
    <t>.-nosič těsnění svislý Tl.20x100-1075mm (mater.nerez 1.4301) (2ks)                      č.v.A2-1820-00-01-17</t>
  </si>
  <si>
    <t>.-nosič těsnění vodorovný Tl.20x100-1875mm (mater.nerez 1.4301) (2ks)                      č.v.A3-1820-00-01-18</t>
  </si>
  <si>
    <t>.-přídržka těsnění svislá I. Tl.8x25-1860mm (mater.nerez 1.4301) (2ks)                      č.v.A2-1820-00-01-19</t>
  </si>
  <si>
    <t>.-přídržka těsnění svislá II. Tl.8x25-1721mm (mater.nerez 1.4301) (2ks)                      č.v.A2-1820-00-01-20</t>
  </si>
  <si>
    <t>.-přídržka těsnění vodor. I. Tl.8x25-1045mm (mater.nerez 1.4301) (2ks)                      č.v.A3-1820-00-01-21</t>
  </si>
  <si>
    <t>.-přídržka těsnění vodor. II. Tl.8x25-924mm (mater.nerez 1.4301) (2ks)                      č.v.A3-1820-00-01-21</t>
  </si>
  <si>
    <t>.-těsnění vodorovné Tl.16x52-2000mm (mater.pryž NBR 60°Sh) (2ks)                      č.v.A4-1820-00-01-23a poz.1</t>
  </si>
  <si>
    <t>.-těsnění vodorovné Tl.2,5x45-2100mm (mater.1.0038) (2ks)                      č.v.A4-1820-00-01-23a poz.2</t>
  </si>
  <si>
    <t>.-těsnění boční svislé Tl.16x52-1200mm (mater.pryž NBR 60°Sh) (2ks)                      č.v.A4-1820-00-01-23b poz.1</t>
  </si>
  <si>
    <t>.-těsnění vodorovné Tl.2,5x45-1300mm (mater.1.0038) (2ks)                      č.v.A4-1820-00-01-23b poz.2</t>
  </si>
  <si>
    <t>.-deska uchycení Tl.20x200-320mm (mater.1.0038) (4ks)                      č.v.A4-1820-00-01-24</t>
  </si>
  <si>
    <t>.-dorazová deska Tl.15x100-160mm (mater.1.0038) (1ks)                      č.v.A4-1820-00-01-25</t>
  </si>
  <si>
    <r>
      <t xml:space="preserve">.-vzpěra I. </t>
    </r>
    <r>
      <rPr>
        <sz val="10"/>
        <color rgb="FF00B050"/>
        <rFont val="Symbol"/>
        <family val="1"/>
      </rPr>
      <t>f</t>
    </r>
    <r>
      <rPr>
        <sz val="10"/>
        <color rgb="FF00B050"/>
        <rFont val="Arial"/>
        <family val="2"/>
      </rPr>
      <t>10-615mm (mater.1.0038) (4ks)                                    č.v.A0-1820-00-01 poz.26</t>
    </r>
  </si>
  <si>
    <r>
      <t xml:space="preserve">.-vzpěra II. </t>
    </r>
    <r>
      <rPr>
        <sz val="10"/>
        <color rgb="FF00B050"/>
        <rFont val="Symbol"/>
        <family val="1"/>
      </rPr>
      <t>f</t>
    </r>
    <r>
      <rPr>
        <sz val="10"/>
        <color rgb="FF00B050"/>
        <rFont val="Arial"/>
        <family val="2"/>
      </rPr>
      <t>10-622mm (mater.1.0038) (4ks)                                    č.v.A0-1820-00-01 poz.26</t>
    </r>
  </si>
  <si>
    <t>.-návarek Tl.50x80-80mm (mater.1.0038) (2ks)                              č.v.A4-1820-00-01-28</t>
  </si>
  <si>
    <t>.-usměrňovací lišta Tl.6x145-1900mm (mater.nerez 1.4301) (1ks)                      č.v.A3-1820-00-01-29</t>
  </si>
  <si>
    <t>.-spojovací materiál (nerez A2/A4):</t>
  </si>
  <si>
    <t xml:space="preserve">   .-šroub M8x12mm A4 (80) DIN 7984 (poz.30)     (nerez A4)</t>
  </si>
  <si>
    <t>bm</t>
  </si>
  <si>
    <t>.-nová forma - těsnění profilové standardizované pro segmentové uzávěry (těsnění vodorovné a boční svislé)</t>
  </si>
  <si>
    <t>.-ovládání segmentu (sestava) (č.v.A2-1820-00-02):</t>
  </si>
  <si>
    <t>.-nosník (svarek) č.v.A2-1820-00-02-01 (1kpl.):</t>
  </si>
  <si>
    <t xml:space="preserve">   .-nosník HEB200-2130mm (mater.1.0038) (1ks)                                    č.v.A3-1820-00-02-01-01</t>
  </si>
  <si>
    <t xml:space="preserve">   .-závěs táhla a) Tl.20x170-185mm (mater.1.0038) (2ks)                                    č.v.A4-1820-00-02-01-02a</t>
  </si>
  <si>
    <t xml:space="preserve">   .-závěs táhla b) Tl.20x170-185mm (mater.1.0038) (2ks)                                    č.v.A4-1820-00-02-01-02b</t>
  </si>
  <si>
    <t xml:space="preserve">   .-závěs čepu Tl.20x170-185mm (mater.1.0038) (2ks)                                    č.v.A4-1820-00-02-01-03</t>
  </si>
  <si>
    <t>.-deska Tl.20x200-315mm (mater.1.0038) (2ks)                             č.v.A4-1820-00-02-01-05</t>
  </si>
  <si>
    <t>.-páka pravá (svarek) č.v.A2-1820-00-02-02 (1kpl.):</t>
  </si>
  <si>
    <t xml:space="preserve">   .-rameno U160-1720mm (mater.1.0038) (1ks)                                    č.v.A3-1820-00-02-02-01</t>
  </si>
  <si>
    <t xml:space="preserve">   .-žebro páky Tl.12x55-300mm (mater.1.0038) (2ks)                                    č.v.A4-1820-00-02-02-02</t>
  </si>
  <si>
    <t>.-páka levá (svarek) č.v.A2-1820-00-02-03 (1kpl.):</t>
  </si>
  <si>
    <t>.-přídržka čepu Tl.5x25-80mm (mater.nerez 1.4301) (2ks)                      č.v.A4-1820-00-02-10</t>
  </si>
  <si>
    <t xml:space="preserve">   .-šroub M36x160mm A4 (80) ČSN EN 24014 (poz.4)     (nerez A4)</t>
  </si>
  <si>
    <t xml:space="preserve">   .-šroub M20x55mm A4 (80) ČSN EN 24014 (poz.6)     (nerez A4)</t>
  </si>
  <si>
    <t xml:space="preserve">   .-šroub M10x25mm A4 (80) ČSN EN 24017 (poz.11)     (nerez A4)</t>
  </si>
  <si>
    <t xml:space="preserve">   .-matice M36 A2                 ČSN EN 24032 (poz.5)     (nerez A2)</t>
  </si>
  <si>
    <t xml:space="preserve">   .-matice M20 A2                 ČSN EN 24032 (poz.7)     (nerez A2)</t>
  </si>
  <si>
    <t xml:space="preserve">   .-podložka 21 A2           ČSN EN ISO 7089 (poz.8)      (nerez A2)</t>
  </si>
  <si>
    <t>.-ostatní nespecifikovaný materiál (závitové mazivo,…)</t>
  </si>
  <si>
    <t>.-rameno segmentu pravé (svarek) (č.v.A3-1820-00-03):</t>
  </si>
  <si>
    <t>.-páka segmentu I. U160-1490mm (mater.1.0038) (1ks)                      č.v.A3-1820-00-03-01</t>
  </si>
  <si>
    <t>.-páka segmentu II. U160-1490mm (mater.1.0038) (1ks)                      č.v.A3-1820-00-03-02</t>
  </si>
  <si>
    <t>.-vzpěra U65-360mm (mater.1.0038) (1ks)                                     č.v.A4-1820-00-03-03</t>
  </si>
  <si>
    <t>.-žebro ramena segmentu Tl.8x70-300mm (mater.1.0038) (2ks)                      č.v.A4-1820-00-03-04</t>
  </si>
  <si>
    <t>.-rameno segmentu levé (svarek) (č.v.A3-1820-00-04):</t>
  </si>
  <si>
    <t>.-přitížení OK hradící desky - přes otvory v horní části hradící desky bude do vnitřní konstrukce nalit beton  např. C 30/37 XC4 XF3</t>
  </si>
  <si>
    <t>.-výtokový kus (svarek) (č.v.A2-1820-00-05):</t>
  </si>
  <si>
    <t>.-rameno stoličky Tl.15x100-270mm (mater.nerez 1.4301) (2ks)                      č.v.A4-1820-00-05-02-01</t>
  </si>
  <si>
    <t>.-deska stoličky Tl.10x70-80mm (mater.nerez 1.4301) (2ks)                      č.v.A4-1820-00-05-02 poz.2</t>
  </si>
  <si>
    <t>.-oprava betonů v místě opravných prací beton C 30/37 XC4 XF3 (1kpl.)</t>
  </si>
  <si>
    <t>.-ostatní nespecifikovaný materiál (montážní přípravky, …)</t>
  </si>
  <si>
    <t>.-ložisko (č.v.A4-1820-00-06):</t>
  </si>
  <si>
    <t>.-ložisko pouzdro A170/150-210mm (mater.bronz dg02.12 sycený pevným mazivem) (2ks)                                                                č.v.A4-1820-00-06</t>
  </si>
  <si>
    <t>.-ostatní nespecifikovaný materiál (zajištění pouzdra proti otočení, …)</t>
  </si>
  <si>
    <t>.-ložisko excentru (č.v.A4-1820-00-07):</t>
  </si>
  <si>
    <t>.-ložisko pouzdro A290/280-105mm (mater.bronz dg02.12 sycený pevným mazivem) (2ks)                                                                č.v.A4-1820-00-07</t>
  </si>
  <si>
    <t>.-distanční deska (č.v.A4-1820-00-08):</t>
  </si>
  <si>
    <t>.-distanční deska Tl.20x180-340mm (mater.1.0038) (4ks)                      č.v.A4-1820-00-08</t>
  </si>
  <si>
    <t>.-spojovací materiál (nerez A2/A4) (č.v.A2-1820-00):</t>
  </si>
  <si>
    <t xml:space="preserve">   .-podložka 21 A2           ČSN EN ISO 7089 (poz.10)      (nerez A2)</t>
  </si>
  <si>
    <t xml:space="preserve">   .-šroub M20x35mm A4 (80) ČSN EN 24017    (poz.9)     (nerez A4)</t>
  </si>
  <si>
    <t>783121128U0C</t>
  </si>
  <si>
    <t xml:space="preserve">  .- mechanické očištění St 2 (mech. nebo strojní vybroušení povrchu) </t>
  </si>
  <si>
    <r>
      <t xml:space="preserve">     (např. SIKA PERMACOR 3326/EG)                 </t>
    </r>
    <r>
      <rPr>
        <b/>
        <sz val="10"/>
        <rFont val="Arial"/>
        <family val="2"/>
      </rPr>
      <t>min.450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</si>
  <si>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 podkladní vrstva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</si>
  <si>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nátěr: EP (např. SIKA PERMACOR 3326/EG)  </t>
    </r>
    <r>
      <rPr>
        <b/>
        <sz val="10"/>
        <rFont val="Arial"/>
        <family val="2"/>
      </rPr>
      <t>min.450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</si>
  <si>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 xml:space="preserve">.- nátěrový systém 2:  </t>
  </si>
  <si>
    <t xml:space="preserve">  .- nátěr: PU, jedno komponentní, aplikovaný za studena</t>
  </si>
  <si>
    <r>
      <t xml:space="preserve">     povrchová ochrana celkem                                    </t>
    </r>
    <r>
      <rPr>
        <b/>
        <sz val="10"/>
        <rFont val="Arial"/>
        <family val="2"/>
      </rPr>
      <t>min.450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</si>
  <si>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(např. MCU Miozinc - penetrační vrstva)                 min.100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</si>
  <si>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(např. MCU Ferroguard - podkl. a vrchní vrstva)       min.350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</si>
  <si>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nátěr: EP (např. MCU Miozinc + MCU Ferroguard)  </t>
    </r>
    <r>
      <rPr>
        <b/>
        <sz val="10"/>
        <rFont val="Arial"/>
        <family val="2"/>
      </rPr>
      <t>min.450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</si>
  <si>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 penetrační vrstva                                      100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</si>
  <si>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podkladní mezivrstvy + vrchní vrstva           350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</si>
  <si>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penetrační vrstva                                       100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</si>
  <si>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podkladní mezivrstvy + vrchní vrstva             350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</si>
  <si>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.-OK hradící deska:</t>
  </si>
  <si>
    <t>.-OK ovládání segmentu - nosník:</t>
  </si>
  <si>
    <t>.-OK ovládání segmentu - páka pravá:</t>
  </si>
  <si>
    <t>.-OK ovládání segmentu - páka levá:</t>
  </si>
  <si>
    <t>.-OK rameno segmentu pravé:</t>
  </si>
  <si>
    <t>.-OK rameno segmentu levé:</t>
  </si>
  <si>
    <t>.-OK výtokový kus:</t>
  </si>
  <si>
    <t>.-OK distanční deska:</t>
  </si>
  <si>
    <t>1.2 Oprava provozního</t>
  </si>
  <si>
    <t xml:space="preserve">      segmentového </t>
  </si>
  <si>
    <t>celkem 1.2 Oprava provozního segmentového uzávěru spodní výpusti DN1400</t>
  </si>
  <si>
    <t>Výtokový kus (segmentový uzávěr levé SV DN1400):</t>
  </si>
  <si>
    <t>.-opravné práce prováděné mimo stavbu (ve výrobním závodě zhotovitele):</t>
  </si>
  <si>
    <t>.-opravné práce prováděné na stavbě:</t>
  </si>
  <si>
    <t>Ovládání segmentu:</t>
  </si>
  <si>
    <t>.-nová konstrukce nosníku si vyžádá související úpravu páky levé a páky pravé. Stávající hlava – náboj páky, bude po obrobení čelní montážní plochy (plochy pro přivaření nového ramena U160 a žeber) opětovně použita. (úprava náboje páky - 2ks)</t>
  </si>
  <si>
    <t>.-stávající hlava – náboj, bude po obrobení čelní montážní plochy (plochy pro přivaření nových ramen páky segmentu I. a II. o profilu U160 a žeber) opětovně použita. (úprava náboje páky segmentu - 2ks)</t>
  </si>
  <si>
    <t>Rameno segmentu - pravé:</t>
  </si>
  <si>
    <t>Rameno segmentu - levé:</t>
  </si>
  <si>
    <r>
      <t>m</t>
    </r>
    <r>
      <rPr>
        <vertAlign val="superscript"/>
        <sz val="10"/>
        <rFont val="Arial"/>
        <family val="2"/>
      </rPr>
      <t>3</t>
    </r>
  </si>
  <si>
    <r>
      <t xml:space="preserve">.-čep táhla </t>
    </r>
    <r>
      <rPr>
        <sz val="10"/>
        <rFont val="Symbol"/>
        <family val="1"/>
      </rPr>
      <t>f</t>
    </r>
    <r>
      <rPr>
        <sz val="10"/>
        <rFont val="Arial"/>
        <family val="2"/>
      </rPr>
      <t>36-180mm (mater.nerez 1.4028+tepel. zpracování) (2ks)                      č.v.A3-1820-00-02-09</t>
    </r>
  </si>
  <si>
    <r>
      <t xml:space="preserve">.-pouzdro </t>
    </r>
    <r>
      <rPr>
        <sz val="10"/>
        <rFont val="Symbol"/>
        <family val="1"/>
      </rPr>
      <t>f</t>
    </r>
    <r>
      <rPr>
        <sz val="10"/>
        <rFont val="Arial"/>
        <family val="2"/>
      </rPr>
      <t>70-80mm (mater.1.0038) (1ks)                                     č.v.A4-1820-00-02-01-04</t>
    </r>
  </si>
  <si>
    <r>
      <t xml:space="preserve">.-čep zvedací </t>
    </r>
    <r>
      <rPr>
        <sz val="10"/>
        <rFont val="Symbol"/>
        <family val="1"/>
      </rPr>
      <t>f</t>
    </r>
    <r>
      <rPr>
        <sz val="10"/>
        <rFont val="Arial"/>
        <family val="2"/>
      </rPr>
      <t>42-360mm (mater.nerez 1.4301) (1ks)                      č.v.A3-1820-00-02-01-01 poz.6</t>
    </r>
  </si>
  <si>
    <r>
      <t xml:space="preserve">.-vzpěra I. </t>
    </r>
    <r>
      <rPr>
        <sz val="10"/>
        <rFont val="Symbol"/>
        <family val="1"/>
      </rPr>
      <t>f</t>
    </r>
    <r>
      <rPr>
        <sz val="10"/>
        <rFont val="Arial"/>
        <family val="2"/>
      </rPr>
      <t>10-615mm (mater.1.0038) (4ks)                                    č.v.A0-1820-00-01 poz.26</t>
    </r>
  </si>
  <si>
    <r>
      <t xml:space="preserve">.-vzpěra II. </t>
    </r>
    <r>
      <rPr>
        <sz val="10"/>
        <rFont val="Symbol"/>
        <family val="1"/>
      </rPr>
      <t>f</t>
    </r>
    <r>
      <rPr>
        <sz val="10"/>
        <rFont val="Arial"/>
        <family val="2"/>
      </rPr>
      <t>10-622mm (mater.1.0038) (4ks)                                    č.v.A0-1820-00-01 poz.26</t>
    </r>
  </si>
  <si>
    <r>
      <t>.-ochrana technol zařízení - zakrytí technologického zařízení geotextilií a pvc folií, ... (10m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</si>
  <si>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r>
      <t>.-ochrana technol zařízení - odstranění geotextilií a pvc folií z technologického zařízení, ... (10m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</si>
  <si>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r>
      <t>.-ochrana technol zařízení 10m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(geotextilie, pvc fólie, …)</t>
    </r>
  </si>
  <si>
    <t>132</t>
  </si>
  <si>
    <t>133</t>
  </si>
  <si>
    <t>134</t>
  </si>
  <si>
    <t>135</t>
  </si>
  <si>
    <t>137</t>
  </si>
  <si>
    <t>138</t>
  </si>
  <si>
    <r>
      <t>.-přesuny materiálu a techniky (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19 - 135)</t>
    </r>
  </si>
  <si>
    <r>
      <t>.-přesuny materiálu a techniky (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1 - 16)</t>
    </r>
  </si>
  <si>
    <r>
      <t>.-manipulace na pracovní ploše stavby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1 - 16)</t>
    </r>
  </si>
  <si>
    <t>.-manipulace na pracovní ploše stavby - autojeřáb (AD 35 demontáž / montáž komponentů provozního uzávěru, hmotnost hradící desky včetně betonové zátěže předpoklad do 3000kg, ...) + včetně přejezdů</t>
  </si>
  <si>
    <t>Výčet vybraných činností nutných k realizaci díla viz příloha F.2.1 a TZ část D.2.1 - 3 až 6.</t>
  </si>
  <si>
    <r>
      <t xml:space="preserve">VD Rozkoš, </t>
    </r>
    <r>
      <rPr>
        <b/>
        <sz val="12"/>
        <rFont val="Arial CE"/>
        <family val="2"/>
      </rPr>
      <t>oprava segmentových uzávěrů spodních výpustí</t>
    </r>
  </si>
  <si>
    <t>111170043 / 1111 271</t>
  </si>
  <si>
    <t xml:space="preserve">      uzávěru SV DN1400</t>
  </si>
  <si>
    <t>1.2 Oprava provozního segmentového uzávěru SV DN1400</t>
  </si>
  <si>
    <t>.-provozní uzávěr pravé spodní výpusti</t>
  </si>
  <si>
    <t>2. D.2 PS1 Část strojní</t>
  </si>
  <si>
    <t>2.1 Přípravné práce</t>
  </si>
  <si>
    <t>2.2 Oprava provozního segmentového uzávěru SV DN1400</t>
  </si>
  <si>
    <t>Výčet vybraných činností nutných k realizaci díla viz příloha F.2.2 a TZ část D.2.1 - 3 až 6.</t>
  </si>
  <si>
    <t xml:space="preserve">.-do otvorů v horní části hradící desky bude do vnitřní konstrukce nalit beton pro přitížení OK hradící desky (1kpl.)   </t>
  </si>
  <si>
    <t>.-po seřízení hradící desky a provedení kontroly funkční mezery v celém cyklu uzávěru včetně nastavení koncových spínačů zvedacího mechanizmu (otevřeno / zavřeno) bude provedeno finální svaření hradící desky + distanční desky + ramena segmentu L/P v jeden nerozebíratelný celek (1kpl.)</t>
  </si>
  <si>
    <t>.-nastavení dotěsnění hradící desky (pryžového těsnění) s výtokovým kusem (těsnícím rámem) při dotlačeném uzávěru nastavením excentru ovládání segmentu pomocí seřizovacího šroubu M36 osazeném na nosníku ovládání segmentu (1kpl.)</t>
  </si>
  <si>
    <t>.-nastavení funkční mezery cca 2mm mezi hradící deskou (pryžovým těsněním respektive přídržkou těsnění) a výtokovým kusem (těsnícím nerezovým rámem) při odtlačeném uzávěru nastavením excentru ovládání segmentu (1kpl.)</t>
  </si>
  <si>
    <t>.-montáž ovládání segmentu (postupná montáž ovládání segmentu – osazení páky L a páky P na čepy výtokového kusu, kompletace nosníku s pákou L/P v jeden kinematický celek pomocí spojovacího materiálu, osazení zajišťovacích vík čepů výtokového kusu segmentu, …) (1kpl.)</t>
  </si>
  <si>
    <t>.-montáž hradící desky, ramena segmentu L/P, … (postupná montáž hradící desky – usazení hradící desky do tělesa výtokového kusu, osazení ramena segmentu L/P na čepy výtokového kusu, vložení distanční desky mezi hradící těleso a  ramena segmentu L/P, propojení hradící desky a ramena segmentu L/P v jeden kinematický celek pomocí spojovacího materiálu, …) (1kpl.)</t>
  </si>
  <si>
    <t>.-stávající poškozené dosedací stoličky budou postupně demontovány (zabetonované části budou vybourány v rozsahu umožňující opravu – demontáž / montáž dosedacích stoliček) a nahrazeny novými kompletně zhotovené z materiálu nerez 1.4301. Oprava bude prováděna postupně následujícím způsobem:  - oprava levé dosedací stoličky (vybourání betonu v rozsahu umožňující opravu, odřezání stávajícího ramena stoličky přivařeného na OK výtokového kusu, zabroušení montážní plochy na výtokovém kusu, osazení nové dosedací stoličky včetně vyrovnání se stávající pravou stoličkou viz č.v.A2-1820-00-05, konečné zavaření, …), - oprava pravé dosedací stoličky (viz levá stolička), oprava betonů v místě provádění opravy stoliček L/P (1kpl.)</t>
  </si>
  <si>
    <t>.-stávající mechanicky poškozená funkční plocha těsnícího nerezového rámu (pravé boční  svislé těsnící plochy nerezového těsnícího rámu) cca 150mm nad dolní stranou rámu bude opravena – vybroušena,  vyvařena (za užití vhodné elektrody k vyvaření stávající OK zhotovené z materiálu 1.4006), vybroušení do roviny se stávající okolní nezasaženou plochou OK (1kpl.)</t>
  </si>
  <si>
    <t>.-stávající poškozené plochy výtokového kusu kavitační erozí (v okolí dolní zaoblené hrany výtokového profilu) budou opraveny – vybroušeny, vyvařeny (za užití vhodné elektrody k vyvaření stávající OK zhotovené z materiálu 1.0036), vybroušení do roviny se stávající okolní nezasaženou plochou OK (1kpl.)</t>
  </si>
  <si>
    <t>.-demontáž ovládání segmentu, ramena segmentu L/P, hradící desky, … (postupná demontáž ovládání segmentu – odstranění zajišťovacích vík čepů ve výtokovém kusu segmentu, demontáž spoj. materiálu propojující nosník s pákou L/P, následná demontáž páky L + nosníku + páky P;  postupná demontáž ramena segmentu L/P - upálení ramena segmentu  - páky segmentu horní / spodní o profilu U160 v místě před vzpěrou o profilu U65,  demontáž hradící desky, demontáž ramena segmentu L/P, …) (1kpl.)</t>
  </si>
  <si>
    <t>.-zahrazení vývaru výpustného objektu VD - opravovaného provozního uzávěru SV DN1400 (pronájem potřebné techniky - jeřáb, pracovníci, přeprava provizorního hrazení, osazení provizorního hrazení do hradících drážek vývaru, …) (1kpl.)</t>
  </si>
  <si>
    <t>.-odhrazení vývaru výpustného objektu VD - opravovaného provozního uzávěru SV DN1400 (pronájem potřebné techniky - jeřáb, pracovníci, demontáž provizorního hrazení z hradících drážek vývaru, přeprava provizorního hrazení, …) (1kpl.)</t>
  </si>
  <si>
    <t>159</t>
  </si>
  <si>
    <t>161</t>
  </si>
  <si>
    <t>164</t>
  </si>
  <si>
    <t>PU - polyuretanový nátěr</t>
  </si>
  <si>
    <t>Výtokový kus (segmentový uzávěr pravé SV DN1400):</t>
  </si>
  <si>
    <t>Příloha F.2.2</t>
  </si>
  <si>
    <t>2.2 Oprava provozního</t>
  </si>
  <si>
    <t>celkem 2.2 Oprava provozního segmentového uzávěru spodní výpusti DN1400</t>
  </si>
  <si>
    <t xml:space="preserve">Výčet vybraných činností nutných k realizaci díla viz příloha F.2.4 a TZ část D.2.1 - 3. </t>
  </si>
  <si>
    <t>Detailní popis specifikace - viz DSP / DPS - TZ</t>
  </si>
  <si>
    <t xml:space="preserve">   .-zajištění a zabezpečení staveniště, zřízení a likvidace zařízení staveniště a dočasných mezideponií veškerého materiálu</t>
  </si>
  <si>
    <t xml:space="preserve">   .-provedení takových opatření, aby plochy obvodu staveniště nebyly znečištěny ropnými látkami a jinými produkty</t>
  </si>
  <si>
    <t xml:space="preserve">   .-provedení takových opatření, aby nebyly překročeny limity prašnosti a hlučnosti dané obecně závaznou vyhláškou</t>
  </si>
  <si>
    <r>
      <t>.-ekologická likvidace odpadu (použitá tryskací struska - otryskaná stará povrchová ochrana, …) cca 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* 30kg/m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= 150kg</t>
    </r>
  </si>
  <si>
    <t>011b</t>
  </si>
  <si>
    <t>.-vypracování projektu skutečného provedení díla (1x el. verze, 2paré tištěné verze PD; DSPS + přílohy dle SoD a obcodních podmínek Pla)</t>
  </si>
  <si>
    <t>1b</t>
  </si>
  <si>
    <t>1.3 Ostatní</t>
  </si>
  <si>
    <t>2.3 Ostatní</t>
  </si>
  <si>
    <t>2.1. Přípravné práce</t>
  </si>
  <si>
    <t>celkem 2.1 Přípravné práce</t>
  </si>
  <si>
    <t xml:space="preserve">celkem 2.3 Ostatní </t>
  </si>
  <si>
    <t xml:space="preserve">celkem 1.3 Ostatní </t>
  </si>
  <si>
    <t xml:space="preserve">4.1 Vedlejší rozpočtové náklady </t>
  </si>
  <si>
    <r>
      <t xml:space="preserve">VD Rozkoš, </t>
    </r>
    <r>
      <rPr>
        <b/>
        <sz val="12"/>
        <rFont val="Arial CE"/>
        <family val="2"/>
      </rPr>
      <t>oprava segmentových uzávěrů spodních výpustí - segmentové uzávěry</t>
    </r>
  </si>
  <si>
    <t xml:space="preserve"> - segmentové uzávěry</t>
  </si>
  <si>
    <r>
      <t xml:space="preserve">VD Rozkoš, </t>
    </r>
    <r>
      <rPr>
        <b/>
        <sz val="12"/>
        <rFont val="Arial CE"/>
        <family val="2"/>
      </rPr>
      <t xml:space="preserve">oprava segmentových uzávěrů spodních výpustí  </t>
    </r>
  </si>
  <si>
    <t>.-předání demontované OK provozovateli VD (demontované komponenty segmentového uzávěru - hradící deska, ovládání segmentu, rameno segemntu L/P, ...)</t>
  </si>
  <si>
    <t>.-lešení prostorové trubkové (montáž, demontáž) (30bm)</t>
  </si>
  <si>
    <t xml:space="preserve">   .-přeprava potápěčské techniky, ... </t>
  </si>
  <si>
    <t xml:space="preserve">   .-el.energie (provoz staveniště, …)</t>
  </si>
  <si>
    <t xml:space="preserve">F. Specifikace prací a dodávek   </t>
  </si>
  <si>
    <t xml:space="preserve">F. Specifikace prací a dodávek  - rekapitulace  </t>
  </si>
  <si>
    <t xml:space="preserve">Doplňte cenu do šedě označených polí, tabulka provede výpočet soutěžní ceny. </t>
  </si>
  <si>
    <t>.-zabezpečení klimatických podmínek (nátěr.systém + svařování - dodržení technologických postupů výrobce,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</si>
</sst>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  <numFmt numFmtId="166" formatCode="0.00000"/>
  </numFmts>
  <fonts count="47">
    <font>
      <sz val="10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i/>
      <sz val="16"/>
      <name val="Arial CE"/>
      <family val="2"/>
    </font>
    <font>
      <b/>
      <i/>
      <sz val="12"/>
      <color indexed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b/>
      <sz val="8"/>
      <color indexed="8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i/>
      <sz val="10"/>
      <color indexed="8"/>
      <name val="Arial CE"/>
      <family val="2"/>
    </font>
    <font>
      <sz val="10"/>
      <color rgb="FFFF0000"/>
      <name val="Arial CE"/>
      <family val="2"/>
    </font>
    <font>
      <sz val="10"/>
      <color rgb="FF00B050"/>
      <name val="Arial"/>
      <family val="2"/>
    </font>
    <font>
      <b/>
      <sz val="10"/>
      <color rgb="FF00B050"/>
      <name val="Arial CE"/>
      <family val="2"/>
    </font>
    <font>
      <sz val="10"/>
      <color rgb="FF00B050"/>
      <name val="Symbol"/>
      <family val="1"/>
    </font>
    <font>
      <vertAlign val="superscript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3" borderId="0" applyNumberFormat="0" applyBorder="0" applyAlignment="0" applyProtection="0"/>
    <xf numFmtId="0" fontId="30" fillId="0" borderId="0" applyNumberFormat="0" applyFill="0" applyBorder="0" applyAlignment="0">
      <protection/>
    </xf>
    <xf numFmtId="0" fontId="27" fillId="20" borderId="1" applyNumberFormat="0" applyAlignment="0" applyProtection="0"/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7" fillId="21" borderId="5" applyNumberFormat="0" applyAlignment="0" applyProtection="0"/>
    <xf numFmtId="0" fontId="26" fillId="7" borderId="1" applyNumberFormat="0" applyAlignment="0" applyProtection="0"/>
    <xf numFmtId="0" fontId="23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11" fillId="0" borderId="9">
      <alignment horizontal="justify" vertical="center" wrapText="1"/>
      <protection locked="0"/>
    </xf>
    <xf numFmtId="0" fontId="21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/>
    <xf numFmtId="49" fontId="0" fillId="0" borderId="0" xfId="0" applyNumberFormat="1" applyFont="1"/>
    <xf numFmtId="165" fontId="0" fillId="0" borderId="0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165" fontId="0" fillId="0" borderId="0" xfId="58" applyNumberFormat="1" applyFont="1" applyFill="1">
      <alignment/>
      <protection/>
    </xf>
    <xf numFmtId="0" fontId="0" fillId="0" borderId="0" xfId="58" applyFont="1" applyFill="1" applyAlignment="1">
      <alignment horizontal="center"/>
      <protection/>
    </xf>
    <xf numFmtId="0" fontId="42" fillId="0" borderId="0" xfId="0" applyFont="1"/>
    <xf numFmtId="0" fontId="43" fillId="0" borderId="0" xfId="0" applyFont="1"/>
    <xf numFmtId="0" fontId="8" fillId="0" borderId="11" xfId="0" applyFont="1" applyBorder="1" applyAlignment="1" applyProtection="1">
      <alignment horizontal="left" wrapText="1"/>
      <protection/>
    </xf>
    <xf numFmtId="49" fontId="7" fillId="0" borderId="0" xfId="0" applyNumberFormat="1" applyFont="1" applyProtection="1">
      <protection/>
    </xf>
    <xf numFmtId="0" fontId="0" fillId="0" borderId="0" xfId="0" applyProtection="1">
      <protection/>
    </xf>
    <xf numFmtId="0" fontId="6" fillId="0" borderId="0" xfId="0" applyFont="1" applyBorder="1" applyProtection="1">
      <protection/>
    </xf>
    <xf numFmtId="49" fontId="6" fillId="0" borderId="0" xfId="0" applyNumberFormat="1" applyFont="1" applyBorder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5" fontId="0" fillId="0" borderId="0" xfId="0" applyNumberFormat="1" applyProtection="1">
      <protection/>
    </xf>
    <xf numFmtId="49" fontId="7" fillId="0" borderId="0" xfId="0" applyNumberFormat="1" applyFont="1" applyBorder="1" applyProtection="1">
      <protection/>
    </xf>
    <xf numFmtId="49" fontId="0" fillId="0" borderId="0" xfId="0" applyNumberFormat="1" applyFont="1" applyProtection="1">
      <protection/>
    </xf>
    <xf numFmtId="0" fontId="0" fillId="0" borderId="12" xfId="0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Protection="1">
      <protection/>
    </xf>
    <xf numFmtId="0" fontId="0" fillId="0" borderId="14" xfId="0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 horizontal="center"/>
      <protection/>
    </xf>
    <xf numFmtId="0" fontId="0" fillId="0" borderId="15" xfId="0" applyBorder="1" applyProtection="1">
      <protection/>
    </xf>
    <xf numFmtId="166" fontId="0" fillId="0" borderId="12" xfId="0" applyNumberFormat="1" applyBorder="1" applyAlignment="1" applyProtection="1">
      <alignment horizontal="center"/>
      <protection/>
    </xf>
    <xf numFmtId="165" fontId="0" fillId="0" borderId="12" xfId="0" applyNumberFormat="1" applyBorder="1" applyAlignment="1" applyProtection="1">
      <alignment horizontal="center" wrapText="1"/>
      <protection/>
    </xf>
    <xf numFmtId="165" fontId="0" fillId="0" borderId="12" xfId="0" applyNumberFormat="1" applyBorder="1" applyAlignment="1" applyProtection="1">
      <alignment horizontal="center"/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49" fontId="0" fillId="0" borderId="17" xfId="0" applyNumberFormat="1" applyBorder="1" applyProtection="1">
      <protection/>
    </xf>
    <xf numFmtId="0" fontId="0" fillId="0" borderId="18" xfId="0" applyBorder="1" applyProtection="1">
      <protection/>
    </xf>
    <xf numFmtId="0" fontId="9" fillId="0" borderId="17" xfId="0" applyNumberFormat="1" applyFont="1" applyBorder="1" applyAlignment="1" applyProtection="1">
      <alignment horizontal="center"/>
      <protection/>
    </xf>
    <xf numFmtId="166" fontId="0" fillId="0" borderId="17" xfId="0" applyNumberFormat="1" applyBorder="1" applyAlignment="1" applyProtection="1">
      <alignment horizontal="center"/>
      <protection/>
    </xf>
    <xf numFmtId="165" fontId="0" fillId="0" borderId="17" xfId="0" applyNumberForma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 horizontal="center"/>
      <protection/>
    </xf>
    <xf numFmtId="49" fontId="0" fillId="0" borderId="19" xfId="0" applyNumberFormat="1" applyBorder="1" applyAlignment="1" applyProtection="1">
      <alignment horizontal="center"/>
      <protection/>
    </xf>
    <xf numFmtId="0" fontId="1" fillId="0" borderId="20" xfId="0" applyFont="1" applyBorder="1" applyProtection="1">
      <protection/>
    </xf>
    <xf numFmtId="0" fontId="0" fillId="0" borderId="21" xfId="0" applyBorder="1" applyAlignment="1" applyProtection="1">
      <alignment horizontal="center"/>
      <protection/>
    </xf>
    <xf numFmtId="1" fontId="0" fillId="0" borderId="21" xfId="0" applyNumberFormat="1" applyBorder="1" applyAlignment="1" applyProtection="1">
      <alignment horizontal="center"/>
      <protection/>
    </xf>
    <xf numFmtId="165" fontId="0" fillId="0" borderId="13" xfId="0" applyNumberFormat="1" applyFont="1" applyBorder="1" applyProtection="1">
      <protection/>
    </xf>
    <xf numFmtId="0" fontId="8" fillId="0" borderId="14" xfId="0" applyFont="1" applyBorder="1" applyAlignment="1" applyProtection="1">
      <alignment wrapText="1"/>
      <protection/>
    </xf>
    <xf numFmtId="0" fontId="0" fillId="0" borderId="22" xfId="0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wrapText="1"/>
      <protection/>
    </xf>
    <xf numFmtId="0" fontId="0" fillId="0" borderId="24" xfId="0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/>
    </xf>
    <xf numFmtId="165" fontId="0" fillId="0" borderId="24" xfId="0" applyNumberFormat="1" applyFill="1" applyBorder="1" applyProtection="1">
      <protection/>
    </xf>
    <xf numFmtId="165" fontId="0" fillId="0" borderId="25" xfId="0" applyNumberFormat="1" applyFont="1" applyBorder="1" applyProtection="1">
      <protection/>
    </xf>
    <xf numFmtId="49" fontId="0" fillId="0" borderId="26" xfId="0" applyNumberFormat="1" applyFont="1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49" fontId="0" fillId="0" borderId="28" xfId="0" applyNumberFormat="1" applyFont="1" applyBorder="1" applyAlignment="1" applyProtection="1">
      <alignment vertical="top" wrapText="1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165" fontId="0" fillId="0" borderId="24" xfId="0" applyNumberFormat="1" applyFont="1" applyFill="1" applyBorder="1" applyAlignment="1" applyProtection="1">
      <alignment horizontal="right" vertical="center"/>
      <protection/>
    </xf>
    <xf numFmtId="165" fontId="0" fillId="0" borderId="29" xfId="0" applyNumberFormat="1" applyFont="1" applyBorder="1" applyProtection="1"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32" fillId="23" borderId="30" xfId="0" applyFont="1" applyFill="1" applyBorder="1" applyAlignment="1" applyProtection="1">
      <alignment vertical="top" wrapText="1"/>
      <protection/>
    </xf>
    <xf numFmtId="164" fontId="0" fillId="23" borderId="31" xfId="0" applyNumberFormat="1" applyFill="1" applyBorder="1" applyProtection="1">
      <protection/>
    </xf>
    <xf numFmtId="1" fontId="0" fillId="23" borderId="31" xfId="0" applyNumberFormat="1" applyFill="1" applyBorder="1" applyAlignment="1" applyProtection="1">
      <alignment horizontal="center"/>
      <protection/>
    </xf>
    <xf numFmtId="165" fontId="0" fillId="23" borderId="31" xfId="0" applyNumberFormat="1" applyFill="1" applyBorder="1" applyProtection="1">
      <protection/>
    </xf>
    <xf numFmtId="165" fontId="3" fillId="23" borderId="32" xfId="0" applyNumberFormat="1" applyFont="1" applyFill="1" applyBorder="1" applyProtection="1">
      <protection/>
    </xf>
    <xf numFmtId="0" fontId="32" fillId="0" borderId="33" xfId="0" applyFont="1" applyBorder="1" applyProtection="1">
      <protection/>
    </xf>
    <xf numFmtId="0" fontId="0" fillId="0" borderId="34" xfId="0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65" fontId="0" fillId="0" borderId="34" xfId="0" applyNumberFormat="1" applyBorder="1" applyProtection="1">
      <protection/>
    </xf>
    <xf numFmtId="165" fontId="0" fillId="0" borderId="35" xfId="0" applyNumberFormat="1" applyBorder="1" applyProtection="1">
      <protection/>
    </xf>
    <xf numFmtId="0" fontId="8" fillId="0" borderId="27" xfId="0" applyFont="1" applyBorder="1" applyAlignment="1" applyProtection="1">
      <alignment vertical="top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1" fontId="0" fillId="0" borderId="2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wrapText="1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4" xfId="0" applyFont="1" applyBorder="1" applyProtection="1">
      <protection/>
    </xf>
    <xf numFmtId="0" fontId="0" fillId="0" borderId="24" xfId="0" applyFont="1" applyBorder="1" applyAlignment="1" applyProtection="1">
      <alignment horizontal="center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65" fontId="0" fillId="0" borderId="25" xfId="0" applyNumberFormat="1" applyFont="1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49" fontId="0" fillId="0" borderId="26" xfId="0" applyNumberFormat="1" applyBorder="1" applyAlignment="1" applyProtection="1">
      <alignment horizontal="center"/>
      <protection/>
    </xf>
    <xf numFmtId="0" fontId="1" fillId="0" borderId="37" xfId="0" applyFont="1" applyBorder="1" applyProtection="1">
      <protection/>
    </xf>
    <xf numFmtId="0" fontId="0" fillId="0" borderId="38" xfId="0" applyBorder="1" applyAlignment="1" applyProtection="1">
      <alignment horizontal="center"/>
      <protection/>
    </xf>
    <xf numFmtId="1" fontId="0" fillId="0" borderId="38" xfId="0" applyNumberFormat="1" applyFont="1" applyBorder="1" applyAlignment="1" applyProtection="1">
      <alignment horizontal="center"/>
      <protection/>
    </xf>
    <xf numFmtId="165" fontId="0" fillId="0" borderId="39" xfId="0" applyNumberFormat="1" applyFont="1" applyBorder="1" applyProtection="1">
      <protection/>
    </xf>
    <xf numFmtId="49" fontId="0" fillId="0" borderId="40" xfId="0" applyNumberFormat="1" applyBorder="1" applyAlignment="1" applyProtection="1">
      <alignment horizontal="center"/>
      <protection/>
    </xf>
    <xf numFmtId="0" fontId="32" fillId="23" borderId="41" xfId="0" applyFont="1" applyFill="1" applyBorder="1" applyAlignment="1" applyProtection="1">
      <alignment vertical="top" wrapText="1"/>
      <protection/>
    </xf>
    <xf numFmtId="0" fontId="0" fillId="0" borderId="0" xfId="0" applyBorder="1" applyProtection="1">
      <protection/>
    </xf>
    <xf numFmtId="49" fontId="0" fillId="0" borderId="0" xfId="0" applyNumberFormat="1" applyAlignment="1" applyProtection="1">
      <alignment horizontal="center"/>
      <protection/>
    </xf>
    <xf numFmtId="0" fontId="1" fillId="0" borderId="0" xfId="0" applyFont="1" applyProtection="1">
      <protection/>
    </xf>
    <xf numFmtId="49" fontId="4" fillId="24" borderId="42" xfId="0" applyNumberFormat="1" applyFont="1" applyFill="1" applyBorder="1" applyProtection="1">
      <protection/>
    </xf>
    <xf numFmtId="0" fontId="1" fillId="24" borderId="42" xfId="0" applyFont="1" applyFill="1" applyBorder="1" applyProtection="1">
      <protection/>
    </xf>
    <xf numFmtId="0" fontId="12" fillId="24" borderId="42" xfId="0" applyFont="1" applyFill="1" applyBorder="1" applyProtection="1">
      <protection/>
    </xf>
    <xf numFmtId="0" fontId="12" fillId="24" borderId="42" xfId="0" applyFont="1" applyFill="1" applyBorder="1" applyAlignment="1" applyProtection="1">
      <alignment horizontal="center"/>
      <protection/>
    </xf>
    <xf numFmtId="165" fontId="12" fillId="24" borderId="42" xfId="0" applyNumberFormat="1" applyFont="1" applyFill="1" applyBorder="1" applyProtection="1">
      <protection/>
    </xf>
    <xf numFmtId="165" fontId="5" fillId="24" borderId="42" xfId="0" applyNumberFormat="1" applyFont="1" applyFill="1" applyBorder="1" applyProtection="1"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41" fillId="0" borderId="0" xfId="58" applyNumberFormat="1" applyFont="1" applyBorder="1" applyAlignment="1" applyProtection="1">
      <alignment horizontal="left"/>
      <protection/>
    </xf>
    <xf numFmtId="49" fontId="0" fillId="0" borderId="0" xfId="0" applyNumberFormat="1" applyFont="1" applyProtection="1">
      <protection/>
    </xf>
    <xf numFmtId="0" fontId="0" fillId="0" borderId="0" xfId="0" applyFont="1" applyProtection="1">
      <protection/>
    </xf>
    <xf numFmtId="0" fontId="0" fillId="0" borderId="0" xfId="0" applyNumberFormat="1" applyAlignment="1" applyProtection="1">
      <alignment horizontal="center"/>
      <protection/>
    </xf>
    <xf numFmtId="0" fontId="8" fillId="0" borderId="0" xfId="0" applyFont="1" applyBorder="1" applyAlignment="1" applyProtection="1">
      <alignment wrapText="1"/>
      <protection/>
    </xf>
    <xf numFmtId="49" fontId="7" fillId="0" borderId="0" xfId="0" applyNumberFormat="1" applyFont="1" applyBorder="1" applyProtection="1">
      <protection/>
    </xf>
    <xf numFmtId="0" fontId="7" fillId="0" borderId="0" xfId="0" applyFont="1" applyBorder="1" applyProtection="1">
      <protection/>
    </xf>
    <xf numFmtId="0" fontId="7" fillId="0" borderId="0" xfId="58" applyFont="1" applyBorder="1" applyProtection="1">
      <alignment/>
      <protection/>
    </xf>
    <xf numFmtId="49" fontId="0" fillId="0" borderId="12" xfId="0" applyNumberFormat="1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49" fontId="0" fillId="0" borderId="14" xfId="0" applyNumberFormat="1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 vertical="top" wrapText="1"/>
      <protection/>
    </xf>
    <xf numFmtId="49" fontId="0" fillId="0" borderId="17" xfId="0" applyNumberForma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Protection="1">
      <protection/>
    </xf>
    <xf numFmtId="49" fontId="0" fillId="0" borderId="22" xfId="0" applyNumberFormat="1" applyFont="1" applyBorder="1" applyAlignment="1" applyProtection="1">
      <alignment horizontal="center"/>
      <protection/>
    </xf>
    <xf numFmtId="49" fontId="8" fillId="0" borderId="23" xfId="0" applyNumberFormat="1" applyFont="1" applyBorder="1" applyAlignment="1" applyProtection="1">
      <alignment vertical="top" wrapText="1"/>
      <protection/>
    </xf>
    <xf numFmtId="0" fontId="0" fillId="0" borderId="24" xfId="0" applyFill="1" applyBorder="1" applyAlignment="1" applyProtection="1">
      <alignment horizontal="center"/>
      <protection/>
    </xf>
    <xf numFmtId="164" fontId="0" fillId="0" borderId="23" xfId="0" applyNumberFormat="1" applyFill="1" applyBorder="1" applyProtection="1">
      <protection/>
    </xf>
    <xf numFmtId="165" fontId="0" fillId="0" borderId="23" xfId="0" applyNumberFormat="1" applyFill="1" applyBorder="1" applyProtection="1">
      <protection/>
    </xf>
    <xf numFmtId="165" fontId="3" fillId="0" borderId="43" xfId="0" applyNumberFormat="1" applyFont="1" applyFill="1" applyBorder="1" applyProtection="1">
      <protection/>
    </xf>
    <xf numFmtId="49" fontId="8" fillId="0" borderId="14" xfId="0" applyNumberFormat="1" applyFont="1" applyBorder="1" applyProtection="1">
      <protection/>
    </xf>
    <xf numFmtId="49" fontId="8" fillId="0" borderId="28" xfId="0" applyNumberFormat="1" applyFont="1" applyBorder="1" applyAlignment="1" applyProtection="1">
      <alignment vertical="top" wrapText="1"/>
      <protection/>
    </xf>
    <xf numFmtId="49" fontId="39" fillId="0" borderId="28" xfId="0" applyNumberFormat="1" applyFont="1" applyBorder="1" applyAlignment="1" applyProtection="1">
      <alignment vertical="top" wrapText="1"/>
      <protection/>
    </xf>
    <xf numFmtId="49" fontId="0" fillId="0" borderId="28" xfId="0" applyNumberFormat="1" applyFont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Protection="1">
      <protection/>
    </xf>
    <xf numFmtId="165" fontId="0" fillId="0" borderId="23" xfId="0" applyNumberFormat="1" applyFont="1" applyFill="1" applyBorder="1" applyProtection="1">
      <protection/>
    </xf>
    <xf numFmtId="165" fontId="8" fillId="0" borderId="43" xfId="0" applyNumberFormat="1" applyFont="1" applyFill="1" applyBorder="1" applyProtection="1">
      <protection/>
    </xf>
    <xf numFmtId="49" fontId="38" fillId="0" borderId="28" xfId="0" applyNumberFormat="1" applyFont="1" applyBorder="1" applyAlignment="1" applyProtection="1">
      <alignment vertical="top" wrapText="1"/>
      <protection/>
    </xf>
    <xf numFmtId="49" fontId="8" fillId="0" borderId="44" xfId="0" applyNumberFormat="1" applyFont="1" applyBorder="1" applyAlignment="1" applyProtection="1">
      <alignment vertical="top" wrapText="1"/>
      <protection/>
    </xf>
    <xf numFmtId="49" fontId="0" fillId="0" borderId="44" xfId="0" applyNumberFormat="1" applyFont="1" applyBorder="1" applyAlignment="1" applyProtection="1">
      <alignment vertical="top" wrapText="1"/>
      <protection/>
    </xf>
    <xf numFmtId="0" fontId="8" fillId="0" borderId="41" xfId="0" applyFont="1" applyBorder="1" applyAlignment="1" applyProtection="1">
      <alignment vertical="top" wrapText="1"/>
      <protection/>
    </xf>
    <xf numFmtId="0" fontId="0" fillId="0" borderId="31" xfId="0" applyFill="1" applyBorder="1" applyAlignment="1" applyProtection="1">
      <alignment horizontal="center"/>
      <protection/>
    </xf>
    <xf numFmtId="164" fontId="0" fillId="0" borderId="31" xfId="0" applyNumberFormat="1" applyBorder="1" applyProtection="1">
      <protection/>
    </xf>
    <xf numFmtId="165" fontId="0" fillId="0" borderId="31" xfId="0" applyNumberFormat="1" applyBorder="1" applyProtection="1">
      <protection/>
    </xf>
    <xf numFmtId="165" fontId="3" fillId="0" borderId="32" xfId="0" applyNumberFormat="1" applyFont="1" applyBorder="1" applyProtection="1">
      <protection/>
    </xf>
    <xf numFmtId="0" fontId="43" fillId="0" borderId="28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/>
      <protection/>
    </xf>
    <xf numFmtId="42" fontId="0" fillId="0" borderId="43" xfId="0" applyNumberFormat="1" applyBorder="1" applyProtection="1">
      <protection/>
    </xf>
    <xf numFmtId="49" fontId="0" fillId="0" borderId="14" xfId="0" applyNumberFormat="1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vertical="top" wrapText="1"/>
      <protection/>
    </xf>
    <xf numFmtId="0" fontId="8" fillId="0" borderId="45" xfId="0" applyFont="1" applyBorder="1" applyAlignment="1" applyProtection="1">
      <alignment vertical="top" wrapText="1"/>
      <protection/>
    </xf>
    <xf numFmtId="165" fontId="0" fillId="0" borderId="25" xfId="0" applyNumberFormat="1" applyBorder="1" applyProtection="1">
      <protection/>
    </xf>
    <xf numFmtId="49" fontId="0" fillId="0" borderId="23" xfId="0" applyNumberFormat="1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42" fontId="0" fillId="0" borderId="25" xfId="0" applyNumberFormat="1" applyBorder="1" applyProtection="1">
      <protection/>
    </xf>
    <xf numFmtId="0" fontId="8" fillId="23" borderId="30" xfId="0" applyFont="1" applyFill="1" applyBorder="1" applyAlignment="1" applyProtection="1">
      <alignment vertical="top" wrapText="1"/>
      <protection/>
    </xf>
    <xf numFmtId="0" fontId="0" fillId="23" borderId="31" xfId="0" applyFill="1" applyBorder="1" applyAlignment="1" applyProtection="1">
      <alignment horizontal="center"/>
      <protection/>
    </xf>
    <xf numFmtId="49" fontId="8" fillId="0" borderId="22" xfId="0" applyNumberFormat="1" applyFont="1" applyBorder="1" applyProtection="1">
      <protection/>
    </xf>
    <xf numFmtId="42" fontId="0" fillId="0" borderId="43" xfId="0" applyNumberFormat="1" applyFont="1" applyBorder="1" applyProtection="1">
      <protection/>
    </xf>
    <xf numFmtId="49" fontId="8" fillId="0" borderId="14" xfId="0" applyNumberFormat="1" applyFont="1" applyBorder="1" applyAlignment="1" applyProtection="1">
      <alignment vertical="top"/>
      <protection/>
    </xf>
    <xf numFmtId="0" fontId="1" fillId="0" borderId="28" xfId="0" applyFont="1" applyBorder="1" applyAlignment="1" applyProtection="1">
      <alignment horizontal="left" vertical="top" wrapText="1"/>
      <protection/>
    </xf>
    <xf numFmtId="0" fontId="36" fillId="0" borderId="28" xfId="0" applyFont="1" applyBorder="1" applyAlignment="1" applyProtection="1">
      <alignment vertical="top" wrapText="1"/>
      <protection/>
    </xf>
    <xf numFmtId="0" fontId="36" fillId="0" borderId="28" xfId="0" applyFont="1" applyBorder="1" applyAlignment="1" applyProtection="1">
      <alignment horizontal="left" vertical="top" wrapText="1"/>
      <protection/>
    </xf>
    <xf numFmtId="165" fontId="0" fillId="0" borderId="43" xfId="0" applyNumberFormat="1" applyFont="1" applyBorder="1" applyProtection="1">
      <protection/>
    </xf>
    <xf numFmtId="49" fontId="8" fillId="0" borderId="22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 horizontal="center"/>
      <protection/>
    </xf>
    <xf numFmtId="165" fontId="1" fillId="0" borderId="23" xfId="0" applyNumberFormat="1" applyFont="1" applyFill="1" applyBorder="1" applyAlignment="1" applyProtection="1">
      <alignment horizontal="right"/>
      <protection/>
    </xf>
    <xf numFmtId="49" fontId="0" fillId="0" borderId="23" xfId="0" applyNumberFormat="1" applyFont="1" applyBorder="1" applyAlignment="1" applyProtection="1">
      <alignment vertical="top" wrapText="1"/>
      <protection/>
    </xf>
    <xf numFmtId="49" fontId="0" fillId="0" borderId="27" xfId="0" applyNumberForma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vertical="top" wrapText="1"/>
      <protection/>
    </xf>
    <xf numFmtId="164" fontId="0" fillId="0" borderId="31" xfId="0" applyNumberFormat="1" applyFont="1" applyBorder="1" applyProtection="1">
      <protection/>
    </xf>
    <xf numFmtId="165" fontId="0" fillId="0" borderId="23" xfId="0" applyNumberFormat="1" applyFont="1" applyFill="1" applyBorder="1" applyAlignment="1" applyProtection="1">
      <alignment horizontal="right"/>
      <protection/>
    </xf>
    <xf numFmtId="49" fontId="38" fillId="0" borderId="28" xfId="0" applyNumberFormat="1" applyFont="1" applyBorder="1" applyAlignment="1" applyProtection="1">
      <alignment vertical="top" wrapText="1"/>
      <protection/>
    </xf>
    <xf numFmtId="49" fontId="44" fillId="0" borderId="14" xfId="0" applyNumberFormat="1" applyFont="1" applyBorder="1" applyProtection="1">
      <protection/>
    </xf>
    <xf numFmtId="0" fontId="32" fillId="0" borderId="23" xfId="0" applyFont="1" applyBorder="1" applyAlignment="1" applyProtection="1">
      <alignment vertical="top" wrapText="1"/>
      <protection/>
    </xf>
    <xf numFmtId="165" fontId="0" fillId="0" borderId="43" xfId="0" applyNumberFormat="1" applyBorder="1" applyProtection="1">
      <protection/>
    </xf>
    <xf numFmtId="0" fontId="34" fillId="0" borderId="28" xfId="0" applyFont="1" applyBorder="1" applyAlignment="1" applyProtection="1">
      <alignment vertical="top" wrapText="1"/>
      <protection/>
    </xf>
    <xf numFmtId="0" fontId="1" fillId="0" borderId="46" xfId="0" applyFont="1" applyBorder="1" applyAlignment="1" applyProtection="1">
      <alignment vertical="top" wrapText="1"/>
      <protection/>
    </xf>
    <xf numFmtId="0" fontId="0" fillId="0" borderId="23" xfId="0" applyFill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wrapText="1"/>
      <protection/>
    </xf>
    <xf numFmtId="0" fontId="1" fillId="0" borderId="47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49" fontId="0" fillId="0" borderId="26" xfId="0" applyNumberFormat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 vertical="top" wrapText="1"/>
      <protection/>
    </xf>
    <xf numFmtId="165" fontId="0" fillId="0" borderId="29" xfId="0" applyNumberFormat="1" applyBorder="1" applyProtection="1">
      <protection/>
    </xf>
    <xf numFmtId="0" fontId="1" fillId="0" borderId="44" xfId="0" applyFont="1" applyBorder="1" applyAlignment="1" applyProtection="1">
      <alignment wrapText="1"/>
      <protection/>
    </xf>
    <xf numFmtId="0" fontId="0" fillId="0" borderId="48" xfId="0" applyFill="1" applyBorder="1" applyAlignment="1" applyProtection="1">
      <alignment horizontal="center"/>
      <protection/>
    </xf>
    <xf numFmtId="0" fontId="33" fillId="0" borderId="48" xfId="0" applyFont="1" applyBorder="1" applyProtection="1">
      <protection/>
    </xf>
    <xf numFmtId="165" fontId="0" fillId="0" borderId="48" xfId="0" applyNumberFormat="1" applyFill="1" applyBorder="1" applyProtection="1">
      <protection/>
    </xf>
    <xf numFmtId="0" fontId="1" fillId="0" borderId="45" xfId="0" applyFont="1" applyBorder="1" applyAlignment="1" applyProtection="1">
      <alignment vertical="top" wrapText="1"/>
      <protection/>
    </xf>
    <xf numFmtId="0" fontId="1" fillId="0" borderId="49" xfId="0" applyFont="1" applyBorder="1" applyAlignment="1" applyProtection="1">
      <alignment vertical="top" wrapText="1"/>
      <protection/>
    </xf>
    <xf numFmtId="0" fontId="31" fillId="0" borderId="45" xfId="0" applyFont="1" applyBorder="1" applyAlignment="1" applyProtection="1">
      <alignment vertical="top" wrapText="1"/>
      <protection/>
    </xf>
    <xf numFmtId="49" fontId="0" fillId="0" borderId="28" xfId="0" applyNumberFormat="1" applyBorder="1" applyAlignment="1" applyProtection="1">
      <alignment vertical="top" wrapText="1"/>
      <protection/>
    </xf>
    <xf numFmtId="49" fontId="0" fillId="0" borderId="23" xfId="0" applyNumberFormat="1" applyBorder="1" applyAlignment="1" applyProtection="1">
      <alignment vertical="top" wrapText="1"/>
      <protection/>
    </xf>
    <xf numFmtId="0" fontId="41" fillId="0" borderId="45" xfId="0" applyFont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horizontal="center"/>
      <protection/>
    </xf>
    <xf numFmtId="164" fontId="0" fillId="0" borderId="24" xfId="0" applyNumberFormat="1" applyFont="1" applyFill="1" applyBorder="1" applyProtection="1">
      <protection/>
    </xf>
    <xf numFmtId="165" fontId="0" fillId="0" borderId="24" xfId="0" applyNumberFormat="1" applyFont="1" applyFill="1" applyBorder="1" applyAlignment="1" applyProtection="1">
      <alignment horizontal="right"/>
      <protection/>
    </xf>
    <xf numFmtId="165" fontId="0" fillId="0" borderId="25" xfId="0" applyNumberFormat="1" applyFont="1" applyBorder="1" applyProtection="1"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49" fontId="8" fillId="0" borderId="17" xfId="0" applyNumberFormat="1" applyFont="1" applyBorder="1" applyProtection="1">
      <protection/>
    </xf>
    <xf numFmtId="49" fontId="8" fillId="0" borderId="0" xfId="0" applyNumberFormat="1" applyFont="1" applyBorder="1" applyProtection="1">
      <protection/>
    </xf>
    <xf numFmtId="49" fontId="8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Fill="1" applyBorder="1" applyProtection="1">
      <protection/>
    </xf>
    <xf numFmtId="165" fontId="12" fillId="0" borderId="0" xfId="0" applyNumberFormat="1" applyFont="1" applyBorder="1" applyProtection="1">
      <protection/>
    </xf>
    <xf numFmtId="0" fontId="0" fillId="24" borderId="42" xfId="0" applyFont="1" applyFill="1" applyBorder="1" applyProtection="1">
      <protection/>
    </xf>
    <xf numFmtId="49" fontId="0" fillId="0" borderId="0" xfId="0" applyNumberFormat="1" applyFont="1" applyBorder="1" applyProtection="1">
      <protection/>
    </xf>
    <xf numFmtId="0" fontId="0" fillId="0" borderId="0" xfId="58" applyFont="1" applyProtection="1">
      <alignment/>
      <protection/>
    </xf>
    <xf numFmtId="165" fontId="0" fillId="0" borderId="0" xfId="58" applyNumberFormat="1" applyFont="1" applyFill="1" applyBorder="1" applyProtection="1">
      <alignment/>
      <protection/>
    </xf>
    <xf numFmtId="0" fontId="7" fillId="0" borderId="0" xfId="0" applyFont="1" applyBorder="1" applyProtection="1">
      <protection/>
    </xf>
    <xf numFmtId="1" fontId="40" fillId="0" borderId="0" xfId="0" applyNumberFormat="1" applyFont="1" applyAlignment="1" applyProtection="1">
      <alignment horizontal="left"/>
      <protection/>
    </xf>
    <xf numFmtId="0" fontId="0" fillId="0" borderId="0" xfId="58" applyFont="1" applyFill="1" applyProtection="1">
      <alignment/>
      <protection/>
    </xf>
    <xf numFmtId="0" fontId="8" fillId="0" borderId="12" xfId="58" applyFont="1" applyBorder="1" applyAlignment="1" applyProtection="1">
      <alignment horizontal="center" vertical="top" wrapText="1"/>
      <protection/>
    </xf>
    <xf numFmtId="0" fontId="8" fillId="0" borderId="12" xfId="58" applyFont="1" applyBorder="1" applyAlignment="1" applyProtection="1">
      <alignment horizontal="center"/>
      <protection/>
    </xf>
    <xf numFmtId="0" fontId="8" fillId="0" borderId="17" xfId="58" applyFont="1" applyBorder="1" applyAlignment="1" applyProtection="1">
      <alignment horizontal="center" vertical="top" wrapText="1"/>
      <protection/>
    </xf>
    <xf numFmtId="0" fontId="8" fillId="0" borderId="17" xfId="58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left" wrapText="1"/>
      <protection/>
    </xf>
    <xf numFmtId="0" fontId="0" fillId="0" borderId="49" xfId="0" applyBorder="1" applyAlignment="1" applyProtection="1">
      <alignment horizontal="left" wrapText="1"/>
      <protection/>
    </xf>
    <xf numFmtId="165" fontId="0" fillId="0" borderId="50" xfId="58" applyNumberFormat="1" applyFont="1" applyBorder="1" applyProtection="1">
      <alignment/>
      <protection/>
    </xf>
    <xf numFmtId="0" fontId="8" fillId="0" borderId="51" xfId="0" applyFont="1" applyBorder="1" applyAlignment="1" applyProtection="1">
      <alignment horizontal="left" wrapText="1"/>
      <protection/>
    </xf>
    <xf numFmtId="165" fontId="0" fillId="0" borderId="52" xfId="58" applyNumberFormat="1" applyFont="1" applyBorder="1" applyProtection="1">
      <alignment/>
      <protection/>
    </xf>
    <xf numFmtId="0" fontId="8" fillId="0" borderId="11" xfId="0" applyFont="1" applyBorder="1" applyAlignment="1" applyProtection="1">
      <alignment wrapText="1"/>
      <protection/>
    </xf>
    <xf numFmtId="0" fontId="8" fillId="0" borderId="14" xfId="0" applyFont="1" applyBorder="1" applyProtection="1">
      <protection/>
    </xf>
    <xf numFmtId="0" fontId="0" fillId="0" borderId="53" xfId="57" applyFont="1" applyBorder="1" applyAlignment="1" applyProtection="1">
      <alignment wrapText="1"/>
      <protection/>
    </xf>
    <xf numFmtId="165" fontId="0" fillId="0" borderId="39" xfId="58" applyNumberFormat="1" applyFont="1" applyBorder="1" applyProtection="1">
      <alignment/>
      <protection/>
    </xf>
    <xf numFmtId="0" fontId="31" fillId="25" borderId="54" xfId="58" applyFont="1" applyFill="1" applyBorder="1" applyAlignment="1" applyProtection="1">
      <alignment vertical="top" wrapText="1"/>
      <protection/>
    </xf>
    <xf numFmtId="165" fontId="3" fillId="25" borderId="32" xfId="58" applyNumberFormat="1" applyFont="1" applyFill="1" applyBorder="1" applyProtection="1">
      <alignment/>
      <protection/>
    </xf>
    <xf numFmtId="0" fontId="32" fillId="0" borderId="12" xfId="57" applyFont="1" applyBorder="1" applyProtection="1">
      <alignment/>
      <protection/>
    </xf>
    <xf numFmtId="165" fontId="0" fillId="0" borderId="0" xfId="58" applyNumberFormat="1" applyFont="1" applyFill="1" applyProtection="1">
      <alignment/>
      <protection/>
    </xf>
    <xf numFmtId="0" fontId="32" fillId="0" borderId="14" xfId="57" applyFont="1" applyBorder="1" applyProtection="1">
      <alignment/>
      <protection/>
    </xf>
    <xf numFmtId="0" fontId="31" fillId="0" borderId="11" xfId="57" applyNumberFormat="1" applyFont="1" applyBorder="1" applyAlignment="1" applyProtection="1">
      <alignment horizontal="left" wrapText="1"/>
      <protection/>
    </xf>
    <xf numFmtId="0" fontId="8" fillId="0" borderId="14" xfId="58" applyFont="1" applyBorder="1" applyProtection="1">
      <alignment/>
      <protection/>
    </xf>
    <xf numFmtId="0" fontId="0" fillId="0" borderId="55" xfId="58" applyFont="1" applyBorder="1" applyAlignment="1" applyProtection="1">
      <alignment wrapText="1"/>
      <protection/>
    </xf>
    <xf numFmtId="42" fontId="0" fillId="0" borderId="39" xfId="58" applyNumberFormat="1" applyFont="1" applyBorder="1" applyProtection="1">
      <alignment/>
      <protection/>
    </xf>
    <xf numFmtId="0" fontId="0" fillId="0" borderId="17" xfId="58" applyFont="1" applyBorder="1" applyProtection="1">
      <alignment/>
      <protection/>
    </xf>
    <xf numFmtId="0" fontId="0" fillId="0" borderId="16" xfId="58" applyFont="1" applyBorder="1" applyProtection="1">
      <alignment/>
      <protection/>
    </xf>
    <xf numFmtId="0" fontId="31" fillId="0" borderId="42" xfId="58" applyFont="1" applyBorder="1" applyAlignment="1" applyProtection="1">
      <alignment vertical="top" wrapText="1"/>
      <protection/>
    </xf>
    <xf numFmtId="165" fontId="3" fillId="0" borderId="18" xfId="58" applyNumberFormat="1" applyFont="1" applyBorder="1" applyProtection="1">
      <alignment/>
      <protection/>
    </xf>
    <xf numFmtId="0" fontId="4" fillId="24" borderId="54" xfId="58" applyFont="1" applyFill="1" applyBorder="1" applyProtection="1">
      <alignment/>
      <protection/>
    </xf>
    <xf numFmtId="0" fontId="0" fillId="24" borderId="31" xfId="58" applyFont="1" applyFill="1" applyBorder="1" applyProtection="1">
      <alignment/>
      <protection/>
    </xf>
    <xf numFmtId="165" fontId="5" fillId="24" borderId="32" xfId="58" applyNumberFormat="1" applyFont="1" applyFill="1" applyBorder="1" applyProtection="1">
      <alignment/>
      <protection/>
    </xf>
    <xf numFmtId="0" fontId="39" fillId="0" borderId="0" xfId="58" applyFont="1" applyFill="1" applyBorder="1" applyProtection="1">
      <alignment/>
      <protection/>
    </xf>
    <xf numFmtId="0" fontId="0" fillId="0" borderId="0" xfId="58" applyFont="1" applyFill="1" applyBorder="1" applyProtection="1">
      <alignment/>
      <protection/>
    </xf>
    <xf numFmtId="165" fontId="5" fillId="0" borderId="0" xfId="58" applyNumberFormat="1" applyFont="1" applyFill="1" applyBorder="1" applyProtection="1">
      <alignment/>
      <protection/>
    </xf>
    <xf numFmtId="0" fontId="41" fillId="0" borderId="0" xfId="58" applyNumberFormat="1" applyFont="1" applyFill="1" applyBorder="1" applyAlignment="1" applyProtection="1">
      <alignment horizontal="left"/>
      <protection/>
    </xf>
    <xf numFmtId="0" fontId="2" fillId="0" borderId="0" xfId="58" applyNumberFormat="1" applyFont="1" applyBorder="1" applyAlignment="1" applyProtection="1">
      <alignment horizontal="left"/>
      <protection/>
    </xf>
    <xf numFmtId="0" fontId="2" fillId="0" borderId="0" xfId="58" applyFont="1" applyBorder="1" applyAlignment="1" applyProtection="1">
      <alignment vertical="top" wrapText="1"/>
      <protection/>
    </xf>
    <xf numFmtId="165" fontId="0" fillId="0" borderId="0" xfId="58" applyNumberFormat="1" applyFont="1" applyBorder="1" applyProtection="1">
      <alignment/>
      <protection/>
    </xf>
    <xf numFmtId="9" fontId="0" fillId="24" borderId="31" xfId="58" applyNumberFormat="1" applyFont="1" applyFill="1" applyBorder="1" applyProtection="1">
      <alignment/>
      <protection/>
    </xf>
    <xf numFmtId="0" fontId="4" fillId="24" borderId="16" xfId="58" applyFont="1" applyFill="1" applyBorder="1" applyProtection="1">
      <alignment/>
      <protection/>
    </xf>
    <xf numFmtId="0" fontId="0" fillId="24" borderId="42" xfId="58" applyFont="1" applyFill="1" applyBorder="1" applyProtection="1">
      <alignment/>
      <protection/>
    </xf>
    <xf numFmtId="165" fontId="5" fillId="24" borderId="18" xfId="58" applyNumberFormat="1" applyFont="1" applyFill="1" applyBorder="1" applyProtection="1">
      <alignment/>
      <protection/>
    </xf>
    <xf numFmtId="0" fontId="0" fillId="0" borderId="0" xfId="58" applyFont="1" applyFill="1" applyAlignment="1" applyProtection="1">
      <alignment horizontal="center"/>
      <protection/>
    </xf>
    <xf numFmtId="165" fontId="0" fillId="26" borderId="24" xfId="0" applyNumberFormat="1" applyFont="1" applyFill="1" applyBorder="1" applyProtection="1">
      <protection locked="0"/>
    </xf>
    <xf numFmtId="165" fontId="0" fillId="26" borderId="24" xfId="0" applyNumberFormat="1" applyFont="1" applyFill="1" applyBorder="1" applyAlignment="1" applyProtection="1">
      <alignment/>
      <protection locked="0"/>
    </xf>
    <xf numFmtId="165" fontId="0" fillId="26" borderId="38" xfId="0" applyNumberFormat="1" applyFill="1" applyBorder="1" applyProtection="1">
      <protection locked="0"/>
    </xf>
    <xf numFmtId="165" fontId="1" fillId="26" borderId="24" xfId="0" applyNumberFormat="1" applyFont="1" applyFill="1" applyBorder="1" applyAlignment="1" applyProtection="1">
      <alignment horizontal="right"/>
      <protection locked="0"/>
    </xf>
    <xf numFmtId="165" fontId="0" fillId="26" borderId="21" xfId="0" applyNumberFormat="1" applyFill="1" applyBorder="1" applyProtection="1">
      <protection locked="0"/>
    </xf>
    <xf numFmtId="165" fontId="0" fillId="26" borderId="24" xfId="0" applyNumberFormat="1" applyFont="1" applyFill="1" applyBorder="1" applyAlignment="1" applyProtection="1">
      <alignment horizontal="right"/>
      <protection locked="0"/>
    </xf>
    <xf numFmtId="165" fontId="0" fillId="26" borderId="23" xfId="0" applyNumberFormat="1" applyFont="1" applyFill="1" applyBorder="1" applyProtection="1">
      <protection locked="0"/>
    </xf>
    <xf numFmtId="165" fontId="0" fillId="26" borderId="24" xfId="0" applyNumberFormat="1" applyFont="1" applyFill="1" applyBorder="1" applyAlignment="1" applyProtection="1">
      <alignment horizontal="right"/>
      <protection locked="0"/>
    </xf>
    <xf numFmtId="165" fontId="0" fillId="26" borderId="24" xfId="0" applyNumberFormat="1" applyFill="1" applyBorder="1" applyAlignment="1" applyProtection="1">
      <alignment horizontal="right"/>
      <protection locked="0"/>
    </xf>
    <xf numFmtId="165" fontId="0" fillId="26" borderId="48" xfId="0" applyNumberFormat="1" applyFill="1" applyBorder="1" applyAlignment="1" applyProtection="1">
      <alignment horizontal="right"/>
      <protection locked="0"/>
    </xf>
    <xf numFmtId="165" fontId="0" fillId="0" borderId="56" xfId="0" applyNumberFormat="1" applyFont="1" applyBorder="1" applyAlignment="1" applyProtection="1">
      <alignment horizontal="right"/>
      <protection/>
    </xf>
    <xf numFmtId="165" fontId="0" fillId="0" borderId="57" xfId="0" applyNumberFormat="1" applyFont="1" applyBorder="1" applyAlignment="1" applyProtection="1">
      <alignment horizontal="right"/>
      <protection/>
    </xf>
    <xf numFmtId="165" fontId="0" fillId="0" borderId="52" xfId="0" applyNumberFormat="1" applyFont="1" applyBorder="1" applyAlignment="1" applyProtection="1">
      <alignment horizontal="right"/>
      <protection/>
    </xf>
    <xf numFmtId="0" fontId="0" fillId="0" borderId="51" xfId="0" applyBorder="1" applyAlignment="1">
      <alignment horizontal="center"/>
    </xf>
    <xf numFmtId="49" fontId="8" fillId="0" borderId="14" xfId="0" applyNumberFormat="1" applyFont="1" applyBorder="1" applyAlignment="1" applyProtection="1">
      <alignment horizontal="center"/>
      <protection/>
    </xf>
    <xf numFmtId="0" fontId="0" fillId="0" borderId="54" xfId="0" applyNumberFormat="1" applyBorder="1" applyAlignment="1" applyProtection="1">
      <alignment horizontal="center"/>
      <protection/>
    </xf>
    <xf numFmtId="0" fontId="0" fillId="0" borderId="31" xfId="0" applyNumberFormat="1" applyBorder="1" applyAlignment="1" applyProtection="1">
      <alignment horizontal="center"/>
      <protection/>
    </xf>
    <xf numFmtId="0" fontId="0" fillId="0" borderId="32" xfId="0" applyNumberFormat="1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49" fontId="0" fillId="0" borderId="22" xfId="0" applyNumberFormat="1" applyFont="1" applyBorder="1" applyAlignment="1" applyProtection="1">
      <alignment horizontal="center"/>
      <protection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165" fontId="0" fillId="26" borderId="58" xfId="0" applyNumberFormat="1" applyFont="1" applyFill="1" applyBorder="1" applyAlignment="1" applyProtection="1">
      <alignment horizontal="right"/>
      <protection locked="0"/>
    </xf>
    <xf numFmtId="165" fontId="0" fillId="26" borderId="59" xfId="0" applyNumberFormat="1" applyFont="1" applyFill="1" applyBorder="1" applyAlignment="1" applyProtection="1">
      <alignment horizontal="right"/>
      <protection locked="0"/>
    </xf>
    <xf numFmtId="165" fontId="0" fillId="26" borderId="48" xfId="0" applyNumberFormat="1" applyFont="1" applyFill="1" applyBorder="1" applyAlignment="1" applyProtection="1">
      <alignment horizontal="right"/>
      <protection locked="0"/>
    </xf>
    <xf numFmtId="0" fontId="0" fillId="0" borderId="54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  <cellStyle name="Špatně" xfId="44"/>
    <cellStyle name="blokcen" xfId="45"/>
    <cellStyle name="Výpočet" xfId="46"/>
    <cellStyle name="Vysvětlující text" xfId="47"/>
    <cellStyle name="Správně" xfId="48"/>
    <cellStyle name="Nadpis 1" xfId="49"/>
    <cellStyle name="Nadpis 2" xfId="50"/>
    <cellStyle name="Nadpis 3" xfId="51"/>
    <cellStyle name="Nadpis 4" xfId="52"/>
    <cellStyle name="Kontrolní buňka" xfId="53"/>
    <cellStyle name="Vstup" xfId="54"/>
    <cellStyle name="Propojená buňka" xfId="55"/>
    <cellStyle name="Neutrální" xfId="56"/>
    <cellStyle name="normální_VD Vranov DSP - rozpočet" xfId="57"/>
    <cellStyle name="normální_VDDB_jez_18.10.2007 - rozpočet" xfId="58"/>
    <cellStyle name="Poznámka" xfId="59"/>
    <cellStyle name="Výstup" xfId="60"/>
    <cellStyle name="popis polozky" xfId="61"/>
    <cellStyle name="Název" xfId="62"/>
    <cellStyle name="Celkem" xfId="63"/>
    <cellStyle name="Text upozornění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15.75390625" style="0" customWidth="1"/>
    <col min="2" max="2" width="75.75390625" style="0" customWidth="1"/>
    <col min="3" max="3" width="16.125" style="0" bestFit="1" customWidth="1"/>
  </cols>
  <sheetData>
    <row r="1" spans="1:3" ht="12.75">
      <c r="A1" s="13"/>
      <c r="B1" s="13"/>
      <c r="C1" s="13"/>
    </row>
    <row r="2" spans="1:3" ht="12.75">
      <c r="A2" s="13"/>
      <c r="B2" s="13"/>
      <c r="C2" s="13"/>
    </row>
    <row r="3" spans="1:3" ht="12.75">
      <c r="A3" s="13"/>
      <c r="B3" s="13"/>
      <c r="C3" s="13"/>
    </row>
    <row r="4" spans="1:3" ht="12.75">
      <c r="A4" s="13"/>
      <c r="B4" s="13"/>
      <c r="C4" s="13"/>
    </row>
    <row r="5" spans="1:3" ht="15.75">
      <c r="A5" s="110" t="s">
        <v>410</v>
      </c>
      <c r="B5" s="212"/>
      <c r="C5" s="13"/>
    </row>
    <row r="6" spans="1:3" ht="12.75">
      <c r="A6" s="212"/>
      <c r="B6" s="212"/>
      <c r="C6" s="13"/>
    </row>
    <row r="7" spans="1:3" ht="26.25">
      <c r="A7" s="110" t="s">
        <v>116</v>
      </c>
      <c r="B7" s="14" t="s">
        <v>358</v>
      </c>
      <c r="C7" s="13"/>
    </row>
    <row r="8" spans="1:3" ht="15.75">
      <c r="A8" s="110"/>
      <c r="B8" s="214" t="s">
        <v>404</v>
      </c>
      <c r="C8" s="13"/>
    </row>
    <row r="9" spans="1:3" ht="15.75">
      <c r="A9" s="110"/>
      <c r="B9" s="215"/>
      <c r="C9" s="13"/>
    </row>
    <row r="10" spans="1:3" ht="15.75">
      <c r="A10" s="110" t="s">
        <v>117</v>
      </c>
      <c r="B10" s="215" t="s">
        <v>359</v>
      </c>
      <c r="C10" s="13"/>
    </row>
  </sheetData>
  <sheetProtection algorithmName="SHA-512" hashValue="9TsnJvRZGTs3gVEsvayFi5vr4cXYWDW1UEcswM4KFyCUu4mOz3AlAiJ+mw5KG6mM9n+RzgL/lceuG8Zas6CVYg==" saltValue="eMam0ggV/Av7D81141yIbA==" spinCount="100000" sheet="1" objects="1" scenarios="1"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showZeros="0" view="pageBreakPreview" zoomScale="130" zoomScaleSheetLayoutView="130" workbookViewId="0" topLeftCell="A1">
      <selection activeCell="B23" sqref="B23"/>
    </sheetView>
  </sheetViews>
  <sheetFormatPr defaultColWidth="8.875" defaultRowHeight="12.75"/>
  <cols>
    <col min="1" max="1" width="50.75390625" style="6" customWidth="1"/>
    <col min="2" max="2" width="80.75390625" style="6" customWidth="1"/>
    <col min="3" max="3" width="17.75390625" style="8" customWidth="1"/>
    <col min="4" max="4" width="17.75390625" style="6" customWidth="1"/>
    <col min="5" max="5" width="17.25390625" style="6" customWidth="1"/>
    <col min="6" max="256" width="8.875" style="6" customWidth="1"/>
    <col min="257" max="257" width="30.25390625" style="6" customWidth="1"/>
    <col min="258" max="258" width="48.75390625" style="6" customWidth="1"/>
    <col min="259" max="259" width="8.375" style="6" customWidth="1"/>
    <col min="260" max="260" width="17.75390625" style="6" customWidth="1"/>
    <col min="261" max="261" width="17.25390625" style="6" customWidth="1"/>
    <col min="262" max="512" width="8.875" style="6" customWidth="1"/>
    <col min="513" max="513" width="30.25390625" style="6" customWidth="1"/>
    <col min="514" max="514" width="48.75390625" style="6" customWidth="1"/>
    <col min="515" max="515" width="8.375" style="6" customWidth="1"/>
    <col min="516" max="516" width="17.75390625" style="6" customWidth="1"/>
    <col min="517" max="517" width="17.25390625" style="6" customWidth="1"/>
    <col min="518" max="768" width="8.875" style="6" customWidth="1"/>
    <col min="769" max="769" width="30.25390625" style="6" customWidth="1"/>
    <col min="770" max="770" width="48.75390625" style="6" customWidth="1"/>
    <col min="771" max="771" width="8.375" style="6" customWidth="1"/>
    <col min="772" max="772" width="17.75390625" style="6" customWidth="1"/>
    <col min="773" max="773" width="17.25390625" style="6" customWidth="1"/>
    <col min="774" max="1024" width="8.875" style="6" customWidth="1"/>
    <col min="1025" max="1025" width="30.25390625" style="6" customWidth="1"/>
    <col min="1026" max="1026" width="48.75390625" style="6" customWidth="1"/>
    <col min="1027" max="1027" width="8.375" style="6" customWidth="1"/>
    <col min="1028" max="1028" width="17.75390625" style="6" customWidth="1"/>
    <col min="1029" max="1029" width="17.25390625" style="6" customWidth="1"/>
    <col min="1030" max="1280" width="8.875" style="6" customWidth="1"/>
    <col min="1281" max="1281" width="30.25390625" style="6" customWidth="1"/>
    <col min="1282" max="1282" width="48.75390625" style="6" customWidth="1"/>
    <col min="1283" max="1283" width="8.375" style="6" customWidth="1"/>
    <col min="1284" max="1284" width="17.75390625" style="6" customWidth="1"/>
    <col min="1285" max="1285" width="17.25390625" style="6" customWidth="1"/>
    <col min="1286" max="1536" width="8.875" style="6" customWidth="1"/>
    <col min="1537" max="1537" width="30.25390625" style="6" customWidth="1"/>
    <col min="1538" max="1538" width="48.75390625" style="6" customWidth="1"/>
    <col min="1539" max="1539" width="8.375" style="6" customWidth="1"/>
    <col min="1540" max="1540" width="17.75390625" style="6" customWidth="1"/>
    <col min="1541" max="1541" width="17.25390625" style="6" customWidth="1"/>
    <col min="1542" max="1792" width="8.875" style="6" customWidth="1"/>
    <col min="1793" max="1793" width="30.25390625" style="6" customWidth="1"/>
    <col min="1794" max="1794" width="48.75390625" style="6" customWidth="1"/>
    <col min="1795" max="1795" width="8.375" style="6" customWidth="1"/>
    <col min="1796" max="1796" width="17.75390625" style="6" customWidth="1"/>
    <col min="1797" max="1797" width="17.25390625" style="6" customWidth="1"/>
    <col min="1798" max="2048" width="8.875" style="6" customWidth="1"/>
    <col min="2049" max="2049" width="30.25390625" style="6" customWidth="1"/>
    <col min="2050" max="2050" width="48.75390625" style="6" customWidth="1"/>
    <col min="2051" max="2051" width="8.375" style="6" customWidth="1"/>
    <col min="2052" max="2052" width="17.75390625" style="6" customWidth="1"/>
    <col min="2053" max="2053" width="17.25390625" style="6" customWidth="1"/>
    <col min="2054" max="2304" width="8.875" style="6" customWidth="1"/>
    <col min="2305" max="2305" width="30.25390625" style="6" customWidth="1"/>
    <col min="2306" max="2306" width="48.75390625" style="6" customWidth="1"/>
    <col min="2307" max="2307" width="8.375" style="6" customWidth="1"/>
    <col min="2308" max="2308" width="17.75390625" style="6" customWidth="1"/>
    <col min="2309" max="2309" width="17.25390625" style="6" customWidth="1"/>
    <col min="2310" max="2560" width="8.875" style="6" customWidth="1"/>
    <col min="2561" max="2561" width="30.25390625" style="6" customWidth="1"/>
    <col min="2562" max="2562" width="48.75390625" style="6" customWidth="1"/>
    <col min="2563" max="2563" width="8.375" style="6" customWidth="1"/>
    <col min="2564" max="2564" width="17.75390625" style="6" customWidth="1"/>
    <col min="2565" max="2565" width="17.25390625" style="6" customWidth="1"/>
    <col min="2566" max="2816" width="8.875" style="6" customWidth="1"/>
    <col min="2817" max="2817" width="30.25390625" style="6" customWidth="1"/>
    <col min="2818" max="2818" width="48.75390625" style="6" customWidth="1"/>
    <col min="2819" max="2819" width="8.375" style="6" customWidth="1"/>
    <col min="2820" max="2820" width="17.75390625" style="6" customWidth="1"/>
    <col min="2821" max="2821" width="17.25390625" style="6" customWidth="1"/>
    <col min="2822" max="3072" width="8.875" style="6" customWidth="1"/>
    <col min="3073" max="3073" width="30.25390625" style="6" customWidth="1"/>
    <col min="3074" max="3074" width="48.75390625" style="6" customWidth="1"/>
    <col min="3075" max="3075" width="8.375" style="6" customWidth="1"/>
    <col min="3076" max="3076" width="17.75390625" style="6" customWidth="1"/>
    <col min="3077" max="3077" width="17.25390625" style="6" customWidth="1"/>
    <col min="3078" max="3328" width="8.875" style="6" customWidth="1"/>
    <col min="3329" max="3329" width="30.25390625" style="6" customWidth="1"/>
    <col min="3330" max="3330" width="48.75390625" style="6" customWidth="1"/>
    <col min="3331" max="3331" width="8.375" style="6" customWidth="1"/>
    <col min="3332" max="3332" width="17.75390625" style="6" customWidth="1"/>
    <col min="3333" max="3333" width="17.25390625" style="6" customWidth="1"/>
    <col min="3334" max="3584" width="8.875" style="6" customWidth="1"/>
    <col min="3585" max="3585" width="30.25390625" style="6" customWidth="1"/>
    <col min="3586" max="3586" width="48.75390625" style="6" customWidth="1"/>
    <col min="3587" max="3587" width="8.375" style="6" customWidth="1"/>
    <col min="3588" max="3588" width="17.75390625" style="6" customWidth="1"/>
    <col min="3589" max="3589" width="17.25390625" style="6" customWidth="1"/>
    <col min="3590" max="3840" width="8.875" style="6" customWidth="1"/>
    <col min="3841" max="3841" width="30.25390625" style="6" customWidth="1"/>
    <col min="3842" max="3842" width="48.75390625" style="6" customWidth="1"/>
    <col min="3843" max="3843" width="8.375" style="6" customWidth="1"/>
    <col min="3844" max="3844" width="17.75390625" style="6" customWidth="1"/>
    <col min="3845" max="3845" width="17.25390625" style="6" customWidth="1"/>
    <col min="3846" max="4096" width="8.875" style="6" customWidth="1"/>
    <col min="4097" max="4097" width="30.25390625" style="6" customWidth="1"/>
    <col min="4098" max="4098" width="48.75390625" style="6" customWidth="1"/>
    <col min="4099" max="4099" width="8.375" style="6" customWidth="1"/>
    <col min="4100" max="4100" width="17.75390625" style="6" customWidth="1"/>
    <col min="4101" max="4101" width="17.25390625" style="6" customWidth="1"/>
    <col min="4102" max="4352" width="8.875" style="6" customWidth="1"/>
    <col min="4353" max="4353" width="30.25390625" style="6" customWidth="1"/>
    <col min="4354" max="4354" width="48.75390625" style="6" customWidth="1"/>
    <col min="4355" max="4355" width="8.375" style="6" customWidth="1"/>
    <col min="4356" max="4356" width="17.75390625" style="6" customWidth="1"/>
    <col min="4357" max="4357" width="17.25390625" style="6" customWidth="1"/>
    <col min="4358" max="4608" width="8.875" style="6" customWidth="1"/>
    <col min="4609" max="4609" width="30.25390625" style="6" customWidth="1"/>
    <col min="4610" max="4610" width="48.75390625" style="6" customWidth="1"/>
    <col min="4611" max="4611" width="8.375" style="6" customWidth="1"/>
    <col min="4612" max="4612" width="17.75390625" style="6" customWidth="1"/>
    <col min="4613" max="4613" width="17.25390625" style="6" customWidth="1"/>
    <col min="4614" max="4864" width="8.875" style="6" customWidth="1"/>
    <col min="4865" max="4865" width="30.25390625" style="6" customWidth="1"/>
    <col min="4866" max="4866" width="48.75390625" style="6" customWidth="1"/>
    <col min="4867" max="4867" width="8.375" style="6" customWidth="1"/>
    <col min="4868" max="4868" width="17.75390625" style="6" customWidth="1"/>
    <col min="4869" max="4869" width="17.25390625" style="6" customWidth="1"/>
    <col min="4870" max="5120" width="8.875" style="6" customWidth="1"/>
    <col min="5121" max="5121" width="30.25390625" style="6" customWidth="1"/>
    <col min="5122" max="5122" width="48.75390625" style="6" customWidth="1"/>
    <col min="5123" max="5123" width="8.375" style="6" customWidth="1"/>
    <col min="5124" max="5124" width="17.75390625" style="6" customWidth="1"/>
    <col min="5125" max="5125" width="17.25390625" style="6" customWidth="1"/>
    <col min="5126" max="5376" width="8.875" style="6" customWidth="1"/>
    <col min="5377" max="5377" width="30.25390625" style="6" customWidth="1"/>
    <col min="5378" max="5378" width="48.75390625" style="6" customWidth="1"/>
    <col min="5379" max="5379" width="8.375" style="6" customWidth="1"/>
    <col min="5380" max="5380" width="17.75390625" style="6" customWidth="1"/>
    <col min="5381" max="5381" width="17.25390625" style="6" customWidth="1"/>
    <col min="5382" max="5632" width="8.875" style="6" customWidth="1"/>
    <col min="5633" max="5633" width="30.25390625" style="6" customWidth="1"/>
    <col min="5634" max="5634" width="48.75390625" style="6" customWidth="1"/>
    <col min="5635" max="5635" width="8.375" style="6" customWidth="1"/>
    <col min="5636" max="5636" width="17.75390625" style="6" customWidth="1"/>
    <col min="5637" max="5637" width="17.25390625" style="6" customWidth="1"/>
    <col min="5638" max="5888" width="8.875" style="6" customWidth="1"/>
    <col min="5889" max="5889" width="30.25390625" style="6" customWidth="1"/>
    <col min="5890" max="5890" width="48.75390625" style="6" customWidth="1"/>
    <col min="5891" max="5891" width="8.375" style="6" customWidth="1"/>
    <col min="5892" max="5892" width="17.75390625" style="6" customWidth="1"/>
    <col min="5893" max="5893" width="17.25390625" style="6" customWidth="1"/>
    <col min="5894" max="6144" width="8.875" style="6" customWidth="1"/>
    <col min="6145" max="6145" width="30.25390625" style="6" customWidth="1"/>
    <col min="6146" max="6146" width="48.75390625" style="6" customWidth="1"/>
    <col min="6147" max="6147" width="8.375" style="6" customWidth="1"/>
    <col min="6148" max="6148" width="17.75390625" style="6" customWidth="1"/>
    <col min="6149" max="6149" width="17.25390625" style="6" customWidth="1"/>
    <col min="6150" max="6400" width="8.875" style="6" customWidth="1"/>
    <col min="6401" max="6401" width="30.25390625" style="6" customWidth="1"/>
    <col min="6402" max="6402" width="48.75390625" style="6" customWidth="1"/>
    <col min="6403" max="6403" width="8.375" style="6" customWidth="1"/>
    <col min="6404" max="6404" width="17.75390625" style="6" customWidth="1"/>
    <col min="6405" max="6405" width="17.25390625" style="6" customWidth="1"/>
    <col min="6406" max="6656" width="8.875" style="6" customWidth="1"/>
    <col min="6657" max="6657" width="30.25390625" style="6" customWidth="1"/>
    <col min="6658" max="6658" width="48.75390625" style="6" customWidth="1"/>
    <col min="6659" max="6659" width="8.375" style="6" customWidth="1"/>
    <col min="6660" max="6660" width="17.75390625" style="6" customWidth="1"/>
    <col min="6661" max="6661" width="17.25390625" style="6" customWidth="1"/>
    <col min="6662" max="6912" width="8.875" style="6" customWidth="1"/>
    <col min="6913" max="6913" width="30.25390625" style="6" customWidth="1"/>
    <col min="6914" max="6914" width="48.75390625" style="6" customWidth="1"/>
    <col min="6915" max="6915" width="8.375" style="6" customWidth="1"/>
    <col min="6916" max="6916" width="17.75390625" style="6" customWidth="1"/>
    <col min="6917" max="6917" width="17.25390625" style="6" customWidth="1"/>
    <col min="6918" max="7168" width="8.875" style="6" customWidth="1"/>
    <col min="7169" max="7169" width="30.25390625" style="6" customWidth="1"/>
    <col min="7170" max="7170" width="48.75390625" style="6" customWidth="1"/>
    <col min="7171" max="7171" width="8.375" style="6" customWidth="1"/>
    <col min="7172" max="7172" width="17.75390625" style="6" customWidth="1"/>
    <col min="7173" max="7173" width="17.25390625" style="6" customWidth="1"/>
    <col min="7174" max="7424" width="8.875" style="6" customWidth="1"/>
    <col min="7425" max="7425" width="30.25390625" style="6" customWidth="1"/>
    <col min="7426" max="7426" width="48.75390625" style="6" customWidth="1"/>
    <col min="7427" max="7427" width="8.375" style="6" customWidth="1"/>
    <col min="7428" max="7428" width="17.75390625" style="6" customWidth="1"/>
    <col min="7429" max="7429" width="17.25390625" style="6" customWidth="1"/>
    <col min="7430" max="7680" width="8.875" style="6" customWidth="1"/>
    <col min="7681" max="7681" width="30.25390625" style="6" customWidth="1"/>
    <col min="7682" max="7682" width="48.75390625" style="6" customWidth="1"/>
    <col min="7683" max="7683" width="8.375" style="6" customWidth="1"/>
    <col min="7684" max="7684" width="17.75390625" style="6" customWidth="1"/>
    <col min="7685" max="7685" width="17.25390625" style="6" customWidth="1"/>
    <col min="7686" max="7936" width="8.875" style="6" customWidth="1"/>
    <col min="7937" max="7937" width="30.25390625" style="6" customWidth="1"/>
    <col min="7938" max="7938" width="48.75390625" style="6" customWidth="1"/>
    <col min="7939" max="7939" width="8.375" style="6" customWidth="1"/>
    <col min="7940" max="7940" width="17.75390625" style="6" customWidth="1"/>
    <col min="7941" max="7941" width="17.25390625" style="6" customWidth="1"/>
    <col min="7942" max="8192" width="8.875" style="6" customWidth="1"/>
    <col min="8193" max="8193" width="30.25390625" style="6" customWidth="1"/>
    <col min="8194" max="8194" width="48.75390625" style="6" customWidth="1"/>
    <col min="8195" max="8195" width="8.375" style="6" customWidth="1"/>
    <col min="8196" max="8196" width="17.75390625" style="6" customWidth="1"/>
    <col min="8197" max="8197" width="17.25390625" style="6" customWidth="1"/>
    <col min="8198" max="8448" width="8.875" style="6" customWidth="1"/>
    <col min="8449" max="8449" width="30.25390625" style="6" customWidth="1"/>
    <col min="8450" max="8450" width="48.75390625" style="6" customWidth="1"/>
    <col min="8451" max="8451" width="8.375" style="6" customWidth="1"/>
    <col min="8452" max="8452" width="17.75390625" style="6" customWidth="1"/>
    <col min="8453" max="8453" width="17.25390625" style="6" customWidth="1"/>
    <col min="8454" max="8704" width="8.875" style="6" customWidth="1"/>
    <col min="8705" max="8705" width="30.25390625" style="6" customWidth="1"/>
    <col min="8706" max="8706" width="48.75390625" style="6" customWidth="1"/>
    <col min="8707" max="8707" width="8.375" style="6" customWidth="1"/>
    <col min="8708" max="8708" width="17.75390625" style="6" customWidth="1"/>
    <col min="8709" max="8709" width="17.25390625" style="6" customWidth="1"/>
    <col min="8710" max="8960" width="8.875" style="6" customWidth="1"/>
    <col min="8961" max="8961" width="30.25390625" style="6" customWidth="1"/>
    <col min="8962" max="8962" width="48.75390625" style="6" customWidth="1"/>
    <col min="8963" max="8963" width="8.375" style="6" customWidth="1"/>
    <col min="8964" max="8964" width="17.75390625" style="6" customWidth="1"/>
    <col min="8965" max="8965" width="17.25390625" style="6" customWidth="1"/>
    <col min="8966" max="9216" width="8.875" style="6" customWidth="1"/>
    <col min="9217" max="9217" width="30.25390625" style="6" customWidth="1"/>
    <col min="9218" max="9218" width="48.75390625" style="6" customWidth="1"/>
    <col min="9219" max="9219" width="8.375" style="6" customWidth="1"/>
    <col min="9220" max="9220" width="17.75390625" style="6" customWidth="1"/>
    <col min="9221" max="9221" width="17.25390625" style="6" customWidth="1"/>
    <col min="9222" max="9472" width="8.875" style="6" customWidth="1"/>
    <col min="9473" max="9473" width="30.25390625" style="6" customWidth="1"/>
    <col min="9474" max="9474" width="48.75390625" style="6" customWidth="1"/>
    <col min="9475" max="9475" width="8.375" style="6" customWidth="1"/>
    <col min="9476" max="9476" width="17.75390625" style="6" customWidth="1"/>
    <col min="9477" max="9477" width="17.25390625" style="6" customWidth="1"/>
    <col min="9478" max="9728" width="8.875" style="6" customWidth="1"/>
    <col min="9729" max="9729" width="30.25390625" style="6" customWidth="1"/>
    <col min="9730" max="9730" width="48.75390625" style="6" customWidth="1"/>
    <col min="9731" max="9731" width="8.375" style="6" customWidth="1"/>
    <col min="9732" max="9732" width="17.75390625" style="6" customWidth="1"/>
    <col min="9733" max="9733" width="17.25390625" style="6" customWidth="1"/>
    <col min="9734" max="9984" width="8.875" style="6" customWidth="1"/>
    <col min="9985" max="9985" width="30.25390625" style="6" customWidth="1"/>
    <col min="9986" max="9986" width="48.75390625" style="6" customWidth="1"/>
    <col min="9987" max="9987" width="8.375" style="6" customWidth="1"/>
    <col min="9988" max="9988" width="17.75390625" style="6" customWidth="1"/>
    <col min="9989" max="9989" width="17.25390625" style="6" customWidth="1"/>
    <col min="9990" max="10240" width="8.875" style="6" customWidth="1"/>
    <col min="10241" max="10241" width="30.25390625" style="6" customWidth="1"/>
    <col min="10242" max="10242" width="48.75390625" style="6" customWidth="1"/>
    <col min="10243" max="10243" width="8.375" style="6" customWidth="1"/>
    <col min="10244" max="10244" width="17.75390625" style="6" customWidth="1"/>
    <col min="10245" max="10245" width="17.25390625" style="6" customWidth="1"/>
    <col min="10246" max="10496" width="8.875" style="6" customWidth="1"/>
    <col min="10497" max="10497" width="30.25390625" style="6" customWidth="1"/>
    <col min="10498" max="10498" width="48.75390625" style="6" customWidth="1"/>
    <col min="10499" max="10499" width="8.375" style="6" customWidth="1"/>
    <col min="10500" max="10500" width="17.75390625" style="6" customWidth="1"/>
    <col min="10501" max="10501" width="17.25390625" style="6" customWidth="1"/>
    <col min="10502" max="10752" width="8.875" style="6" customWidth="1"/>
    <col min="10753" max="10753" width="30.25390625" style="6" customWidth="1"/>
    <col min="10754" max="10754" width="48.75390625" style="6" customWidth="1"/>
    <col min="10755" max="10755" width="8.375" style="6" customWidth="1"/>
    <col min="10756" max="10756" width="17.75390625" style="6" customWidth="1"/>
    <col min="10757" max="10757" width="17.25390625" style="6" customWidth="1"/>
    <col min="10758" max="11008" width="8.875" style="6" customWidth="1"/>
    <col min="11009" max="11009" width="30.25390625" style="6" customWidth="1"/>
    <col min="11010" max="11010" width="48.75390625" style="6" customWidth="1"/>
    <col min="11011" max="11011" width="8.375" style="6" customWidth="1"/>
    <col min="11012" max="11012" width="17.75390625" style="6" customWidth="1"/>
    <col min="11013" max="11013" width="17.25390625" style="6" customWidth="1"/>
    <col min="11014" max="11264" width="8.875" style="6" customWidth="1"/>
    <col min="11265" max="11265" width="30.25390625" style="6" customWidth="1"/>
    <col min="11266" max="11266" width="48.75390625" style="6" customWidth="1"/>
    <col min="11267" max="11267" width="8.375" style="6" customWidth="1"/>
    <col min="11268" max="11268" width="17.75390625" style="6" customWidth="1"/>
    <col min="11269" max="11269" width="17.25390625" style="6" customWidth="1"/>
    <col min="11270" max="11520" width="8.875" style="6" customWidth="1"/>
    <col min="11521" max="11521" width="30.25390625" style="6" customWidth="1"/>
    <col min="11522" max="11522" width="48.75390625" style="6" customWidth="1"/>
    <col min="11523" max="11523" width="8.375" style="6" customWidth="1"/>
    <col min="11524" max="11524" width="17.75390625" style="6" customWidth="1"/>
    <col min="11525" max="11525" width="17.25390625" style="6" customWidth="1"/>
    <col min="11526" max="11776" width="8.875" style="6" customWidth="1"/>
    <col min="11777" max="11777" width="30.25390625" style="6" customWidth="1"/>
    <col min="11778" max="11778" width="48.75390625" style="6" customWidth="1"/>
    <col min="11779" max="11779" width="8.375" style="6" customWidth="1"/>
    <col min="11780" max="11780" width="17.75390625" style="6" customWidth="1"/>
    <col min="11781" max="11781" width="17.25390625" style="6" customWidth="1"/>
    <col min="11782" max="12032" width="8.875" style="6" customWidth="1"/>
    <col min="12033" max="12033" width="30.25390625" style="6" customWidth="1"/>
    <col min="12034" max="12034" width="48.75390625" style="6" customWidth="1"/>
    <col min="12035" max="12035" width="8.375" style="6" customWidth="1"/>
    <col min="12036" max="12036" width="17.75390625" style="6" customWidth="1"/>
    <col min="12037" max="12037" width="17.25390625" style="6" customWidth="1"/>
    <col min="12038" max="12288" width="8.875" style="6" customWidth="1"/>
    <col min="12289" max="12289" width="30.25390625" style="6" customWidth="1"/>
    <col min="12290" max="12290" width="48.75390625" style="6" customWidth="1"/>
    <col min="12291" max="12291" width="8.375" style="6" customWidth="1"/>
    <col min="12292" max="12292" width="17.75390625" style="6" customWidth="1"/>
    <col min="12293" max="12293" width="17.25390625" style="6" customWidth="1"/>
    <col min="12294" max="12544" width="8.875" style="6" customWidth="1"/>
    <col min="12545" max="12545" width="30.25390625" style="6" customWidth="1"/>
    <col min="12546" max="12546" width="48.75390625" style="6" customWidth="1"/>
    <col min="12547" max="12547" width="8.375" style="6" customWidth="1"/>
    <col min="12548" max="12548" width="17.75390625" style="6" customWidth="1"/>
    <col min="12549" max="12549" width="17.25390625" style="6" customWidth="1"/>
    <col min="12550" max="12800" width="8.875" style="6" customWidth="1"/>
    <col min="12801" max="12801" width="30.25390625" style="6" customWidth="1"/>
    <col min="12802" max="12802" width="48.75390625" style="6" customWidth="1"/>
    <col min="12803" max="12803" width="8.375" style="6" customWidth="1"/>
    <col min="12804" max="12804" width="17.75390625" style="6" customWidth="1"/>
    <col min="12805" max="12805" width="17.25390625" style="6" customWidth="1"/>
    <col min="12806" max="13056" width="8.875" style="6" customWidth="1"/>
    <col min="13057" max="13057" width="30.25390625" style="6" customWidth="1"/>
    <col min="13058" max="13058" width="48.75390625" style="6" customWidth="1"/>
    <col min="13059" max="13059" width="8.375" style="6" customWidth="1"/>
    <col min="13060" max="13060" width="17.75390625" style="6" customWidth="1"/>
    <col min="13061" max="13061" width="17.25390625" style="6" customWidth="1"/>
    <col min="13062" max="13312" width="8.875" style="6" customWidth="1"/>
    <col min="13313" max="13313" width="30.25390625" style="6" customWidth="1"/>
    <col min="13314" max="13314" width="48.75390625" style="6" customWidth="1"/>
    <col min="13315" max="13315" width="8.375" style="6" customWidth="1"/>
    <col min="13316" max="13316" width="17.75390625" style="6" customWidth="1"/>
    <col min="13317" max="13317" width="17.25390625" style="6" customWidth="1"/>
    <col min="13318" max="13568" width="8.875" style="6" customWidth="1"/>
    <col min="13569" max="13569" width="30.25390625" style="6" customWidth="1"/>
    <col min="13570" max="13570" width="48.75390625" style="6" customWidth="1"/>
    <col min="13571" max="13571" width="8.375" style="6" customWidth="1"/>
    <col min="13572" max="13572" width="17.75390625" style="6" customWidth="1"/>
    <col min="13573" max="13573" width="17.25390625" style="6" customWidth="1"/>
    <col min="13574" max="13824" width="8.875" style="6" customWidth="1"/>
    <col min="13825" max="13825" width="30.25390625" style="6" customWidth="1"/>
    <col min="13826" max="13826" width="48.75390625" style="6" customWidth="1"/>
    <col min="13827" max="13827" width="8.375" style="6" customWidth="1"/>
    <col min="13828" max="13828" width="17.75390625" style="6" customWidth="1"/>
    <col min="13829" max="13829" width="17.25390625" style="6" customWidth="1"/>
    <col min="13830" max="14080" width="8.875" style="6" customWidth="1"/>
    <col min="14081" max="14081" width="30.25390625" style="6" customWidth="1"/>
    <col min="14082" max="14082" width="48.75390625" style="6" customWidth="1"/>
    <col min="14083" max="14083" width="8.375" style="6" customWidth="1"/>
    <col min="14084" max="14084" width="17.75390625" style="6" customWidth="1"/>
    <col min="14085" max="14085" width="17.25390625" style="6" customWidth="1"/>
    <col min="14086" max="14336" width="8.875" style="6" customWidth="1"/>
    <col min="14337" max="14337" width="30.25390625" style="6" customWidth="1"/>
    <col min="14338" max="14338" width="48.75390625" style="6" customWidth="1"/>
    <col min="14339" max="14339" width="8.375" style="6" customWidth="1"/>
    <col min="14340" max="14340" width="17.75390625" style="6" customWidth="1"/>
    <col min="14341" max="14341" width="17.25390625" style="6" customWidth="1"/>
    <col min="14342" max="14592" width="8.875" style="6" customWidth="1"/>
    <col min="14593" max="14593" width="30.25390625" style="6" customWidth="1"/>
    <col min="14594" max="14594" width="48.75390625" style="6" customWidth="1"/>
    <col min="14595" max="14595" width="8.375" style="6" customWidth="1"/>
    <col min="14596" max="14596" width="17.75390625" style="6" customWidth="1"/>
    <col min="14597" max="14597" width="17.25390625" style="6" customWidth="1"/>
    <col min="14598" max="14848" width="8.875" style="6" customWidth="1"/>
    <col min="14849" max="14849" width="30.25390625" style="6" customWidth="1"/>
    <col min="14850" max="14850" width="48.75390625" style="6" customWidth="1"/>
    <col min="14851" max="14851" width="8.375" style="6" customWidth="1"/>
    <col min="14852" max="14852" width="17.75390625" style="6" customWidth="1"/>
    <col min="14853" max="14853" width="17.25390625" style="6" customWidth="1"/>
    <col min="14854" max="15104" width="8.875" style="6" customWidth="1"/>
    <col min="15105" max="15105" width="30.25390625" style="6" customWidth="1"/>
    <col min="15106" max="15106" width="48.75390625" style="6" customWidth="1"/>
    <col min="15107" max="15107" width="8.375" style="6" customWidth="1"/>
    <col min="15108" max="15108" width="17.75390625" style="6" customWidth="1"/>
    <col min="15109" max="15109" width="17.25390625" style="6" customWidth="1"/>
    <col min="15110" max="15360" width="8.875" style="6" customWidth="1"/>
    <col min="15361" max="15361" width="30.25390625" style="6" customWidth="1"/>
    <col min="15362" max="15362" width="48.75390625" style="6" customWidth="1"/>
    <col min="15363" max="15363" width="8.375" style="6" customWidth="1"/>
    <col min="15364" max="15364" width="17.75390625" style="6" customWidth="1"/>
    <col min="15365" max="15365" width="17.25390625" style="6" customWidth="1"/>
    <col min="15366" max="15616" width="8.875" style="6" customWidth="1"/>
    <col min="15617" max="15617" width="30.25390625" style="6" customWidth="1"/>
    <col min="15618" max="15618" width="48.75390625" style="6" customWidth="1"/>
    <col min="15619" max="15619" width="8.375" style="6" customWidth="1"/>
    <col min="15620" max="15620" width="17.75390625" style="6" customWidth="1"/>
    <col min="15621" max="15621" width="17.25390625" style="6" customWidth="1"/>
    <col min="15622" max="15872" width="8.875" style="6" customWidth="1"/>
    <col min="15873" max="15873" width="30.25390625" style="6" customWidth="1"/>
    <col min="15874" max="15874" width="48.75390625" style="6" customWidth="1"/>
    <col min="15875" max="15875" width="8.375" style="6" customWidth="1"/>
    <col min="15876" max="15876" width="17.75390625" style="6" customWidth="1"/>
    <col min="15877" max="15877" width="17.25390625" style="6" customWidth="1"/>
    <col min="15878" max="16128" width="8.875" style="6" customWidth="1"/>
    <col min="16129" max="16129" width="30.25390625" style="6" customWidth="1"/>
    <col min="16130" max="16130" width="48.75390625" style="6" customWidth="1"/>
    <col min="16131" max="16131" width="8.375" style="6" customWidth="1"/>
    <col min="16132" max="16132" width="17.75390625" style="6" customWidth="1"/>
    <col min="16133" max="16133" width="17.25390625" style="6" customWidth="1"/>
    <col min="16134" max="16384" width="8.875" style="6" customWidth="1"/>
  </cols>
  <sheetData>
    <row r="1" spans="1:5" ht="15.75">
      <c r="A1" s="110" t="s">
        <v>411</v>
      </c>
      <c r="B1" s="212"/>
      <c r="C1" s="212"/>
      <c r="D1" s="213"/>
      <c r="E1" s="5"/>
    </row>
    <row r="2" spans="1:5" ht="12.75">
      <c r="A2" s="212"/>
      <c r="B2" s="212"/>
      <c r="C2" s="212"/>
      <c r="D2" s="213"/>
      <c r="E2" s="5"/>
    </row>
    <row r="3" spans="1:5" ht="26.25">
      <c r="A3" s="110" t="s">
        <v>116</v>
      </c>
      <c r="B3" s="14" t="s">
        <v>405</v>
      </c>
      <c r="C3" s="212"/>
      <c r="D3" s="213"/>
      <c r="E3" s="5"/>
    </row>
    <row r="4" spans="1:5" ht="15.75">
      <c r="A4" s="110"/>
      <c r="B4" s="214" t="s">
        <v>404</v>
      </c>
      <c r="C4" s="212"/>
      <c r="D4" s="213"/>
      <c r="E4" s="5"/>
    </row>
    <row r="5" spans="1:5" ht="15.75">
      <c r="A5" s="110"/>
      <c r="B5" s="215"/>
      <c r="C5" s="212"/>
      <c r="D5" s="213"/>
      <c r="E5" s="5"/>
    </row>
    <row r="6" spans="1:5" ht="15.75">
      <c r="A6" s="110" t="s">
        <v>117</v>
      </c>
      <c r="B6" s="215" t="s">
        <v>359</v>
      </c>
      <c r="C6" s="212"/>
      <c r="D6" s="213"/>
      <c r="E6" s="5"/>
    </row>
    <row r="7" spans="1:4" ht="13.5" thickBot="1">
      <c r="A7" s="212"/>
      <c r="B7" s="212"/>
      <c r="C7" s="212"/>
      <c r="D7" s="216"/>
    </row>
    <row r="8" spans="1:4" ht="12.75">
      <c r="A8" s="217" t="s">
        <v>8</v>
      </c>
      <c r="B8" s="217" t="s">
        <v>388</v>
      </c>
      <c r="C8" s="218" t="s">
        <v>96</v>
      </c>
      <c r="D8" s="216"/>
    </row>
    <row r="9" spans="1:4" ht="13.5" thickBot="1">
      <c r="A9" s="219"/>
      <c r="B9" s="219" t="s">
        <v>118</v>
      </c>
      <c r="C9" s="220" t="s">
        <v>11</v>
      </c>
      <c r="D9" s="216"/>
    </row>
    <row r="10" spans="1:4" ht="12.75">
      <c r="A10" s="221" t="s">
        <v>179</v>
      </c>
      <c r="B10" s="222" t="s">
        <v>357</v>
      </c>
      <c r="C10" s="223"/>
      <c r="D10" s="216"/>
    </row>
    <row r="11" spans="1:4" ht="12.75">
      <c r="A11" s="224" t="s">
        <v>207</v>
      </c>
      <c r="B11" s="11" t="s">
        <v>205</v>
      </c>
      <c r="C11" s="225">
        <f>'PS 1. položkový rozpočet SV L'!H41</f>
        <v>0</v>
      </c>
      <c r="D11" s="216"/>
    </row>
    <row r="12" spans="1:4" ht="12.75">
      <c r="A12" s="224"/>
      <c r="B12" s="226" t="s">
        <v>361</v>
      </c>
      <c r="C12" s="225">
        <f>'PS 1. položkový rozpočet SV L'!H264</f>
        <v>0</v>
      </c>
      <c r="D12" s="216"/>
    </row>
    <row r="13" spans="1:4" ht="12.75">
      <c r="A13" s="224"/>
      <c r="B13" s="226" t="s">
        <v>396</v>
      </c>
      <c r="C13" s="225">
        <f>'PS 1. položkový rozpočet SV L'!H272</f>
        <v>0</v>
      </c>
      <c r="D13" s="216"/>
    </row>
    <row r="14" spans="1:4" ht="13.5" thickBot="1">
      <c r="A14" s="227"/>
      <c r="B14" s="228"/>
      <c r="C14" s="229"/>
      <c r="D14" s="216"/>
    </row>
    <row r="15" spans="1:4" ht="13.5" thickBot="1">
      <c r="A15" s="227"/>
      <c r="B15" s="230" t="s">
        <v>2</v>
      </c>
      <c r="C15" s="231">
        <f>SUM(C11:C14)</f>
        <v>0</v>
      </c>
      <c r="D15" s="216"/>
    </row>
    <row r="16" spans="1:4" ht="12.75">
      <c r="A16" s="221" t="s">
        <v>363</v>
      </c>
      <c r="B16" s="222" t="s">
        <v>366</v>
      </c>
      <c r="C16" s="223"/>
      <c r="D16" s="216"/>
    </row>
    <row r="17" spans="1:4" ht="12.75">
      <c r="A17" s="224" t="s">
        <v>362</v>
      </c>
      <c r="B17" s="11" t="s">
        <v>364</v>
      </c>
      <c r="C17" s="225">
        <f>'PS 1. položkový rozpočet SV P'!H41</f>
        <v>0</v>
      </c>
      <c r="D17" s="216"/>
    </row>
    <row r="18" spans="1:4" ht="12.75">
      <c r="A18" s="224"/>
      <c r="B18" s="226" t="s">
        <v>365</v>
      </c>
      <c r="C18" s="225">
        <f>'PS 1. položkový rozpočet SV P'!H264</f>
        <v>0</v>
      </c>
      <c r="D18" s="216"/>
    </row>
    <row r="19" spans="1:4" ht="12.75">
      <c r="A19" s="224"/>
      <c r="B19" s="226" t="s">
        <v>397</v>
      </c>
      <c r="C19" s="225">
        <f>'PS 1. položkový rozpočet SV P'!H272</f>
        <v>0</v>
      </c>
      <c r="D19" s="216"/>
    </row>
    <row r="20" spans="1:4" ht="13.5" thickBot="1">
      <c r="A20" s="227"/>
      <c r="B20" s="228"/>
      <c r="C20" s="229"/>
      <c r="D20" s="216"/>
    </row>
    <row r="21" spans="1:4" ht="13.5" thickBot="1">
      <c r="A21" s="227"/>
      <c r="B21" s="230" t="s">
        <v>2</v>
      </c>
      <c r="C21" s="231">
        <f>SUM(C17:C20)</f>
        <v>0</v>
      </c>
      <c r="D21" s="216"/>
    </row>
    <row r="22" spans="1:4" ht="12.75">
      <c r="A22" s="232" t="s">
        <v>180</v>
      </c>
      <c r="B22" s="222" t="s">
        <v>387</v>
      </c>
      <c r="C22" s="223"/>
      <c r="D22" s="233"/>
    </row>
    <row r="23" spans="1:4" ht="12.75" customHeight="1">
      <c r="A23" s="234"/>
      <c r="B23" s="235" t="s">
        <v>402</v>
      </c>
      <c r="C23" s="225">
        <f>'vedlejší a ostatní náklady VON'!H15</f>
        <v>0</v>
      </c>
      <c r="D23" s="233"/>
    </row>
    <row r="24" spans="1:4" ht="12.75">
      <c r="A24" s="234"/>
      <c r="B24" s="235" t="s">
        <v>136</v>
      </c>
      <c r="C24" s="225">
        <f>'vedlejší a ostatní náklady VON'!H22</f>
        <v>0</v>
      </c>
      <c r="D24" s="233"/>
    </row>
    <row r="25" spans="1:4" ht="13.5" thickBot="1">
      <c r="A25" s="236"/>
      <c r="B25" s="237"/>
      <c r="C25" s="238"/>
      <c r="D25" s="233"/>
    </row>
    <row r="26" spans="1:4" ht="13.5" thickBot="1">
      <c r="A26" s="239"/>
      <c r="B26" s="230" t="s">
        <v>2</v>
      </c>
      <c r="C26" s="231">
        <f>SUM(C23:C25)</f>
        <v>0</v>
      </c>
      <c r="D26" s="233"/>
    </row>
    <row r="27" spans="1:4" ht="13.5" thickBot="1">
      <c r="A27" s="240"/>
      <c r="B27" s="241"/>
      <c r="C27" s="242"/>
      <c r="D27" s="233"/>
    </row>
    <row r="28" spans="1:4" ht="21" thickBot="1">
      <c r="A28" s="243" t="s">
        <v>4</v>
      </c>
      <c r="B28" s="244"/>
      <c r="C28" s="245">
        <f>C15+C21+C26</f>
        <v>0</v>
      </c>
      <c r="D28" s="233"/>
    </row>
    <row r="29" spans="1:4" ht="15">
      <c r="A29" s="246"/>
      <c r="B29" s="247"/>
      <c r="C29" s="248"/>
      <c r="D29" s="233"/>
    </row>
    <row r="30" spans="1:4" ht="15">
      <c r="A30" s="249" t="s">
        <v>119</v>
      </c>
      <c r="B30" s="247"/>
      <c r="C30" s="248"/>
      <c r="D30" s="233"/>
    </row>
    <row r="31" spans="1:4" ht="15">
      <c r="A31" s="246"/>
      <c r="B31" s="247"/>
      <c r="C31" s="248"/>
      <c r="D31" s="233"/>
    </row>
    <row r="32" spans="1:4" ht="13.5" thickBot="1">
      <c r="A32" s="250"/>
      <c r="B32" s="251"/>
      <c r="C32" s="252"/>
      <c r="D32" s="233"/>
    </row>
    <row r="33" spans="1:4" ht="21" thickBot="1">
      <c r="A33" s="243" t="s">
        <v>19</v>
      </c>
      <c r="B33" s="253">
        <v>0.21</v>
      </c>
      <c r="C33" s="245">
        <f>B33*C28</f>
        <v>0</v>
      </c>
      <c r="D33" s="233"/>
    </row>
    <row r="34" spans="1:4" ht="21" thickBot="1">
      <c r="A34" s="254" t="s">
        <v>16</v>
      </c>
      <c r="B34" s="255"/>
      <c r="C34" s="256">
        <f>C28+C33</f>
        <v>0</v>
      </c>
      <c r="D34" s="233"/>
    </row>
    <row r="35" spans="1:4" ht="12.75">
      <c r="A35" s="216"/>
      <c r="B35" s="216"/>
      <c r="C35" s="257"/>
      <c r="D35" s="233"/>
    </row>
    <row r="36" ht="12.75">
      <c r="D36" s="7"/>
    </row>
    <row r="37" ht="12.75">
      <c r="D37" s="7"/>
    </row>
    <row r="38" ht="12.75"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 customHeight="1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 customHeight="1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 customHeight="1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 customHeight="1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5" customHeight="1">
      <c r="D130" s="7"/>
    </row>
    <row r="131" ht="15" customHeight="1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</sheetData>
  <sheetProtection algorithmName="SHA-512" hashValue="uM4GkwjPFKj3rZULtIAZRYLZJh2GenznWLG993S521RNzsv9Dx/CqfiuVWcdIc1S9qeDogEq3/Cy1jLoRNvW1Q==" saltValue="3GulwY67xaAi2k7M9e3i8Q==" spinCount="100000" sheet="1" objects="1" scenarios="1"/>
  <printOptions/>
  <pageMargins left="0.7874015748031497" right="0.3937007874015748" top="0.5905511811023623" bottom="0.5905511811023623" header="0.5118110236220472" footer="0.5118110236220472"/>
  <pageSetup fitToHeight="3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4"/>
  <sheetViews>
    <sheetView showZeros="0" tabSelected="1" view="pageBreakPreview" zoomScaleSheetLayoutView="100" workbookViewId="0" topLeftCell="A1">
      <pane ySplit="10" topLeftCell="A247" activePane="bottomLeft" state="frozen"/>
      <selection pane="topLeft" activeCell="D46" sqref="D46"/>
      <selection pane="bottomLeft" activeCell="G253" sqref="G253"/>
    </sheetView>
  </sheetViews>
  <sheetFormatPr defaultColWidth="9.00390625" defaultRowHeight="12.75"/>
  <cols>
    <col min="1" max="1" width="21.75390625" style="4" customWidth="1"/>
    <col min="2" max="2" width="7.75390625" style="4" customWidth="1"/>
    <col min="3" max="3" width="14.75390625" style="4" customWidth="1"/>
    <col min="4" max="4" width="60.75390625" style="3" customWidth="1"/>
    <col min="5" max="5" width="7.75390625" style="1" customWidth="1"/>
    <col min="6" max="6" width="15.75390625" style="2" customWidth="1"/>
    <col min="7" max="7" width="12.75390625" style="0" customWidth="1"/>
    <col min="8" max="8" width="17.75390625" style="0" customWidth="1"/>
  </cols>
  <sheetData>
    <row r="1" spans="1:8" ht="15.75">
      <c r="A1" s="12" t="s">
        <v>175</v>
      </c>
      <c r="B1" s="104"/>
      <c r="C1" s="104"/>
      <c r="D1" s="105"/>
      <c r="E1" s="17"/>
      <c r="F1" s="106"/>
      <c r="G1" s="13"/>
      <c r="H1" s="13"/>
    </row>
    <row r="2" spans="1:8" ht="12.75">
      <c r="A2" s="104"/>
      <c r="B2" s="104"/>
      <c r="C2" s="104"/>
      <c r="D2" s="105"/>
      <c r="E2" s="17"/>
      <c r="F2" s="106"/>
      <c r="G2" s="13"/>
      <c r="H2" s="13"/>
    </row>
    <row r="3" spans="1:8" ht="26.25">
      <c r="A3" s="14" t="s">
        <v>403</v>
      </c>
      <c r="B3" s="15"/>
      <c r="C3" s="15"/>
      <c r="D3" s="105"/>
      <c r="E3" s="17"/>
      <c r="F3" s="106"/>
      <c r="G3" s="107"/>
      <c r="H3" s="13"/>
    </row>
    <row r="4" spans="1:8" ht="15.75">
      <c r="A4" s="108" t="s">
        <v>142</v>
      </c>
      <c r="B4" s="108"/>
      <c r="C4" s="108"/>
      <c r="D4" s="105"/>
      <c r="E4" s="17"/>
      <c r="F4" s="106"/>
      <c r="G4" s="13"/>
      <c r="H4" s="13"/>
    </row>
    <row r="5" spans="1:8" ht="15.75">
      <c r="A5" s="109" t="s">
        <v>207</v>
      </c>
      <c r="B5" s="108"/>
      <c r="C5" s="108"/>
      <c r="D5" s="105"/>
      <c r="E5" s="17"/>
      <c r="F5" s="106"/>
      <c r="G5" s="13"/>
      <c r="H5" s="13"/>
    </row>
    <row r="6" spans="1:8" ht="15.75">
      <c r="A6" s="110" t="s">
        <v>97</v>
      </c>
      <c r="B6" s="108"/>
      <c r="C6" s="108"/>
      <c r="D6" s="105"/>
      <c r="E6" s="17"/>
      <c r="F6" s="106"/>
      <c r="G6" s="13"/>
      <c r="H6" s="13"/>
    </row>
    <row r="7" spans="1:8" ht="13.5" thickBot="1">
      <c r="A7" s="104"/>
      <c r="B7" s="104"/>
      <c r="C7" s="104"/>
      <c r="D7" s="105"/>
      <c r="E7" s="17"/>
      <c r="F7" s="106"/>
      <c r="G7" s="13"/>
      <c r="H7" s="13"/>
    </row>
    <row r="8" spans="1:8" ht="13.5" thickBot="1">
      <c r="A8" s="111" t="s">
        <v>8</v>
      </c>
      <c r="B8" s="23" t="s">
        <v>17</v>
      </c>
      <c r="C8" s="23" t="s">
        <v>20</v>
      </c>
      <c r="D8" s="112" t="s">
        <v>9</v>
      </c>
      <c r="E8" s="273" t="s">
        <v>96</v>
      </c>
      <c r="F8" s="274"/>
      <c r="G8" s="274"/>
      <c r="H8" s="275"/>
    </row>
    <row r="9" spans="1:8" ht="12.75">
      <c r="A9" s="113"/>
      <c r="B9" s="27" t="s">
        <v>18</v>
      </c>
      <c r="C9" s="27" t="s">
        <v>21</v>
      </c>
      <c r="D9" s="114"/>
      <c r="E9" s="22" t="s">
        <v>88</v>
      </c>
      <c r="F9" s="115" t="s">
        <v>5</v>
      </c>
      <c r="G9" s="22" t="s">
        <v>3</v>
      </c>
      <c r="H9" s="22" t="s">
        <v>10</v>
      </c>
    </row>
    <row r="10" spans="1:8" ht="13.5" thickBot="1">
      <c r="A10" s="116"/>
      <c r="B10" s="117"/>
      <c r="C10" s="117"/>
      <c r="D10" s="118"/>
      <c r="E10" s="119" t="s">
        <v>89</v>
      </c>
      <c r="F10" s="120"/>
      <c r="G10" s="119" t="s">
        <v>11</v>
      </c>
      <c r="H10" s="119"/>
    </row>
    <row r="11" spans="1:8" ht="12.75">
      <c r="A11" s="121" t="s">
        <v>206</v>
      </c>
      <c r="B11" s="122"/>
      <c r="C11" s="54"/>
      <c r="D11" s="123" t="s">
        <v>6</v>
      </c>
      <c r="E11" s="124"/>
      <c r="F11" s="125"/>
      <c r="G11" s="126"/>
      <c r="H11" s="127"/>
    </row>
    <row r="12" spans="1:8" ht="12.75">
      <c r="A12" s="128"/>
      <c r="B12" s="122"/>
      <c r="C12" s="54"/>
      <c r="D12" s="129" t="s">
        <v>149</v>
      </c>
      <c r="E12" s="124"/>
      <c r="F12" s="125"/>
      <c r="G12" s="126"/>
      <c r="H12" s="127"/>
    </row>
    <row r="13" spans="1:8" ht="12.75">
      <c r="A13" s="128"/>
      <c r="B13" s="122"/>
      <c r="C13" s="55"/>
      <c r="D13" s="130" t="s">
        <v>223</v>
      </c>
      <c r="E13" s="124"/>
      <c r="F13" s="125"/>
      <c r="G13" s="126"/>
      <c r="H13" s="127"/>
    </row>
    <row r="14" spans="1:8" ht="51">
      <c r="A14" s="128"/>
      <c r="B14" s="54" t="s">
        <v>145</v>
      </c>
      <c r="C14" s="55"/>
      <c r="D14" s="131" t="s">
        <v>377</v>
      </c>
      <c r="E14" s="132" t="s">
        <v>95</v>
      </c>
      <c r="F14" s="133">
        <v>1</v>
      </c>
      <c r="G14" s="263"/>
      <c r="H14" s="53">
        <f>F14*G14</f>
        <v>0</v>
      </c>
    </row>
    <row r="15" spans="1:8" ht="51">
      <c r="A15" s="128"/>
      <c r="B15" s="54" t="s">
        <v>146</v>
      </c>
      <c r="C15" s="55"/>
      <c r="D15" s="131" t="s">
        <v>378</v>
      </c>
      <c r="E15" s="132" t="s">
        <v>95</v>
      </c>
      <c r="F15" s="133">
        <v>1</v>
      </c>
      <c r="G15" s="263"/>
      <c r="H15" s="53">
        <f>F15*G15</f>
        <v>0</v>
      </c>
    </row>
    <row r="16" spans="1:8" ht="12.75">
      <c r="A16" s="128"/>
      <c r="B16" s="122"/>
      <c r="C16" s="54" t="s">
        <v>121</v>
      </c>
      <c r="D16" s="129" t="s">
        <v>210</v>
      </c>
      <c r="E16" s="134"/>
      <c r="F16" s="135"/>
      <c r="G16" s="136"/>
      <c r="H16" s="137"/>
    </row>
    <row r="17" spans="1:8" ht="63.75">
      <c r="A17" s="128"/>
      <c r="B17" s="122"/>
      <c r="C17" s="54"/>
      <c r="D17" s="138" t="s">
        <v>221</v>
      </c>
      <c r="E17" s="134"/>
      <c r="F17" s="135"/>
      <c r="G17" s="136"/>
      <c r="H17" s="137"/>
    </row>
    <row r="18" spans="1:8" ht="25.5">
      <c r="A18" s="128"/>
      <c r="B18" s="122" t="s">
        <v>147</v>
      </c>
      <c r="C18" s="54" t="s">
        <v>211</v>
      </c>
      <c r="D18" s="56" t="s">
        <v>212</v>
      </c>
      <c r="E18" s="132" t="s">
        <v>91</v>
      </c>
      <c r="F18" s="132">
        <v>48</v>
      </c>
      <c r="G18" s="264"/>
      <c r="H18" s="53">
        <f>F18*G18</f>
        <v>0</v>
      </c>
    </row>
    <row r="19" spans="1:8" ht="12.75">
      <c r="A19" s="128"/>
      <c r="B19" s="122" t="s">
        <v>48</v>
      </c>
      <c r="C19" s="54" t="s">
        <v>213</v>
      </c>
      <c r="D19" s="56" t="s">
        <v>214</v>
      </c>
      <c r="E19" s="132" t="s">
        <v>91</v>
      </c>
      <c r="F19" s="132">
        <v>6</v>
      </c>
      <c r="G19" s="264"/>
      <c r="H19" s="53">
        <f>F19*G19</f>
        <v>0</v>
      </c>
    </row>
    <row r="20" spans="1:8" ht="51">
      <c r="A20" s="128"/>
      <c r="B20" s="122" t="s">
        <v>215</v>
      </c>
      <c r="C20" s="54" t="s">
        <v>216</v>
      </c>
      <c r="D20" s="56" t="s">
        <v>217</v>
      </c>
      <c r="E20" s="132" t="s">
        <v>91</v>
      </c>
      <c r="F20" s="132">
        <v>6</v>
      </c>
      <c r="G20" s="264"/>
      <c r="H20" s="60">
        <f aca="true" t="shared" si="0" ref="H20">F20*G20</f>
        <v>0</v>
      </c>
    </row>
    <row r="21" spans="1:8" ht="12.75">
      <c r="A21" s="128"/>
      <c r="B21" s="122" t="s">
        <v>49</v>
      </c>
      <c r="C21" s="54"/>
      <c r="D21" s="56" t="s">
        <v>408</v>
      </c>
      <c r="E21" s="132" t="s">
        <v>95</v>
      </c>
      <c r="F21" s="133">
        <v>1</v>
      </c>
      <c r="G21" s="263"/>
      <c r="H21" s="53">
        <f>F21*G21</f>
        <v>0</v>
      </c>
    </row>
    <row r="22" spans="1:8" ht="12.75">
      <c r="A22" s="128"/>
      <c r="B22" s="122"/>
      <c r="C22" s="54"/>
      <c r="D22" s="139" t="s">
        <v>218</v>
      </c>
      <c r="E22" s="134"/>
      <c r="F22" s="135"/>
      <c r="G22" s="136"/>
      <c r="H22" s="137"/>
    </row>
    <row r="23" spans="1:8" ht="25.5">
      <c r="A23" s="128"/>
      <c r="B23" s="122" t="s">
        <v>50</v>
      </c>
      <c r="C23" s="54"/>
      <c r="D23" s="56" t="s">
        <v>219</v>
      </c>
      <c r="E23" s="132" t="s">
        <v>95</v>
      </c>
      <c r="F23" s="133">
        <v>1</v>
      </c>
      <c r="G23" s="263"/>
      <c r="H23" s="53">
        <f>F23*G23</f>
        <v>0</v>
      </c>
    </row>
    <row r="24" spans="1:8" ht="13.5" thickBot="1">
      <c r="A24" s="128"/>
      <c r="B24" s="122" t="s">
        <v>51</v>
      </c>
      <c r="C24" s="54"/>
      <c r="D24" s="140" t="s">
        <v>220</v>
      </c>
      <c r="E24" s="132" t="s">
        <v>95</v>
      </c>
      <c r="F24" s="133">
        <v>1</v>
      </c>
      <c r="G24" s="263"/>
      <c r="H24" s="53">
        <f>F24*G24</f>
        <v>0</v>
      </c>
    </row>
    <row r="25" spans="1:8" ht="13.5" thickBot="1">
      <c r="A25" s="128"/>
      <c r="B25" s="85"/>
      <c r="C25" s="27"/>
      <c r="D25" s="141" t="s">
        <v>2</v>
      </c>
      <c r="E25" s="142"/>
      <c r="F25" s="143"/>
      <c r="G25" s="144"/>
      <c r="H25" s="145">
        <f>SUM(H14:H24)</f>
        <v>0</v>
      </c>
    </row>
    <row r="26" spans="1:8" ht="12.75">
      <c r="A26" s="128"/>
      <c r="B26" s="48"/>
      <c r="C26" s="85"/>
      <c r="D26" s="146"/>
      <c r="E26" s="124"/>
      <c r="F26" s="147"/>
      <c r="G26" s="126"/>
      <c r="H26" s="148"/>
    </row>
    <row r="27" spans="1:8" ht="12.75">
      <c r="A27" s="128"/>
      <c r="B27" s="122"/>
      <c r="C27" s="55"/>
      <c r="D27" s="130" t="s">
        <v>224</v>
      </c>
      <c r="E27" s="134"/>
      <c r="F27" s="135"/>
      <c r="G27" s="136"/>
      <c r="H27" s="137"/>
    </row>
    <row r="28" spans="1:8" ht="27">
      <c r="A28" s="128"/>
      <c r="B28" s="122" t="s">
        <v>52</v>
      </c>
      <c r="C28" s="54"/>
      <c r="D28" s="56" t="s">
        <v>344</v>
      </c>
      <c r="E28" s="134" t="s">
        <v>91</v>
      </c>
      <c r="F28" s="134">
        <v>12</v>
      </c>
      <c r="G28" s="264"/>
      <c r="H28" s="60">
        <f aca="true" t="shared" si="1" ref="H28:H29">F28*G28</f>
        <v>0</v>
      </c>
    </row>
    <row r="29" spans="1:8" ht="27">
      <c r="A29" s="128"/>
      <c r="B29" s="122" t="s">
        <v>53</v>
      </c>
      <c r="C29" s="54"/>
      <c r="D29" s="56" t="s">
        <v>345</v>
      </c>
      <c r="E29" s="134" t="s">
        <v>91</v>
      </c>
      <c r="F29" s="134">
        <v>6</v>
      </c>
      <c r="G29" s="264"/>
      <c r="H29" s="60">
        <f t="shared" si="1"/>
        <v>0</v>
      </c>
    </row>
    <row r="30" spans="1:8" ht="12.75">
      <c r="A30" s="128"/>
      <c r="B30" s="122"/>
      <c r="C30" s="54"/>
      <c r="D30" s="139" t="s">
        <v>218</v>
      </c>
      <c r="E30" s="134"/>
      <c r="F30" s="135"/>
      <c r="G30" s="136"/>
      <c r="H30" s="137"/>
    </row>
    <row r="31" spans="1:8" ht="14.25">
      <c r="A31" s="128"/>
      <c r="B31" s="54" t="s">
        <v>54</v>
      </c>
      <c r="C31" s="55"/>
      <c r="D31" s="131" t="s">
        <v>346</v>
      </c>
      <c r="E31" s="61" t="s">
        <v>95</v>
      </c>
      <c r="F31" s="62">
        <v>1</v>
      </c>
      <c r="G31" s="265"/>
      <c r="H31" s="60">
        <f aca="true" t="shared" si="2" ref="H31:H33">F31*G31</f>
        <v>0</v>
      </c>
    </row>
    <row r="32" spans="1:8" ht="12.75">
      <c r="A32" s="128"/>
      <c r="B32" s="54" t="s">
        <v>55</v>
      </c>
      <c r="C32" s="55"/>
      <c r="D32" s="131" t="s">
        <v>407</v>
      </c>
      <c r="E32" s="61" t="s">
        <v>95</v>
      </c>
      <c r="F32" s="62">
        <v>1</v>
      </c>
      <c r="G32" s="261"/>
      <c r="H32" s="60">
        <f t="shared" si="2"/>
        <v>0</v>
      </c>
    </row>
    <row r="33" spans="1:8" ht="27.75" thickBot="1">
      <c r="A33" s="128"/>
      <c r="B33" s="54" t="s">
        <v>56</v>
      </c>
      <c r="C33" s="54"/>
      <c r="D33" s="131" t="s">
        <v>392</v>
      </c>
      <c r="E33" s="61" t="s">
        <v>208</v>
      </c>
      <c r="F33" s="62">
        <v>0.15</v>
      </c>
      <c r="G33" s="261"/>
      <c r="H33" s="60">
        <f t="shared" si="2"/>
        <v>0</v>
      </c>
    </row>
    <row r="34" spans="1:8" ht="13.5" thickBot="1">
      <c r="A34" s="128"/>
      <c r="B34" s="54"/>
      <c r="C34" s="149"/>
      <c r="D34" s="141" t="s">
        <v>2</v>
      </c>
      <c r="E34" s="142"/>
      <c r="F34" s="143"/>
      <c r="G34" s="144"/>
      <c r="H34" s="145">
        <f>SUM(H28:H33)</f>
        <v>0</v>
      </c>
    </row>
    <row r="35" spans="1:8" ht="12.75">
      <c r="A35" s="128"/>
      <c r="B35" s="122"/>
      <c r="C35" s="54"/>
      <c r="D35" s="150"/>
      <c r="E35" s="124"/>
      <c r="F35" s="147"/>
      <c r="G35" s="126"/>
      <c r="H35" s="148"/>
    </row>
    <row r="36" spans="1:8" ht="12.75">
      <c r="A36" s="128"/>
      <c r="B36" s="122"/>
      <c r="C36" s="54"/>
      <c r="D36" s="151" t="s">
        <v>46</v>
      </c>
      <c r="E36" s="124"/>
      <c r="F36" s="125"/>
      <c r="G36" s="126"/>
      <c r="H36" s="127"/>
    </row>
    <row r="37" spans="1:8" ht="12.75">
      <c r="A37" s="128"/>
      <c r="B37" s="54" t="s">
        <v>57</v>
      </c>
      <c r="C37" s="55"/>
      <c r="D37" s="56" t="s">
        <v>354</v>
      </c>
      <c r="E37" s="132" t="s">
        <v>95</v>
      </c>
      <c r="F37" s="133">
        <v>1</v>
      </c>
      <c r="G37" s="266"/>
      <c r="H37" s="152">
        <f>F37*G37</f>
        <v>0</v>
      </c>
    </row>
    <row r="38" spans="1:8" ht="13.5" thickBot="1">
      <c r="A38" s="128"/>
      <c r="B38" s="54" t="s">
        <v>58</v>
      </c>
      <c r="C38" s="54"/>
      <c r="D38" s="153" t="s">
        <v>355</v>
      </c>
      <c r="E38" s="132" t="s">
        <v>95</v>
      </c>
      <c r="F38" s="133">
        <v>1</v>
      </c>
      <c r="G38" s="266"/>
      <c r="H38" s="152">
        <f>F38*G38</f>
        <v>0</v>
      </c>
    </row>
    <row r="39" spans="1:8" ht="13.5" thickBot="1">
      <c r="A39" s="128"/>
      <c r="B39" s="54"/>
      <c r="C39" s="54"/>
      <c r="D39" s="141" t="s">
        <v>2</v>
      </c>
      <c r="E39" s="142"/>
      <c r="F39" s="143"/>
      <c r="G39" s="144"/>
      <c r="H39" s="145">
        <f>SUM(H37:H38)</f>
        <v>0</v>
      </c>
    </row>
    <row r="40" spans="1:8" ht="13.5" thickBot="1">
      <c r="A40" s="128"/>
      <c r="B40" s="54"/>
      <c r="C40" s="54"/>
      <c r="D40" s="154"/>
      <c r="E40" s="124"/>
      <c r="F40" s="133"/>
      <c r="G40" s="52"/>
      <c r="H40" s="155"/>
    </row>
    <row r="41" spans="1:8" ht="13.5" thickBot="1">
      <c r="A41" s="128"/>
      <c r="B41" s="54"/>
      <c r="C41" s="54"/>
      <c r="D41" s="156" t="s">
        <v>222</v>
      </c>
      <c r="E41" s="157"/>
      <c r="F41" s="64"/>
      <c r="G41" s="66"/>
      <c r="H41" s="67">
        <f>H25+H34+H39</f>
        <v>0</v>
      </c>
    </row>
    <row r="42" spans="1:8" ht="12.75">
      <c r="A42" s="158"/>
      <c r="B42" s="54"/>
      <c r="C42" s="54"/>
      <c r="D42" s="154"/>
      <c r="E42" s="124"/>
      <c r="F42" s="133"/>
      <c r="G42" s="52"/>
      <c r="H42" s="155"/>
    </row>
    <row r="43" spans="1:8" ht="12.75">
      <c r="A43" s="128" t="s">
        <v>327</v>
      </c>
      <c r="B43" s="122"/>
      <c r="C43" s="54"/>
      <c r="D43" s="123" t="s">
        <v>6</v>
      </c>
      <c r="E43" s="134"/>
      <c r="F43" s="147"/>
      <c r="G43" s="136"/>
      <c r="H43" s="159"/>
    </row>
    <row r="44" spans="1:8" ht="12.75">
      <c r="A44" s="128" t="s">
        <v>328</v>
      </c>
      <c r="B44" s="122"/>
      <c r="C44" s="54"/>
      <c r="D44" s="129" t="s">
        <v>7</v>
      </c>
      <c r="E44" s="134"/>
      <c r="F44" s="147"/>
      <c r="G44" s="136"/>
      <c r="H44" s="159"/>
    </row>
    <row r="45" spans="1:8" ht="102">
      <c r="A45" s="160" t="s">
        <v>360</v>
      </c>
      <c r="B45" s="122" t="s">
        <v>59</v>
      </c>
      <c r="C45" s="54"/>
      <c r="D45" s="150" t="s">
        <v>376</v>
      </c>
      <c r="E45" s="132" t="s">
        <v>91</v>
      </c>
      <c r="F45" s="132">
        <v>144</v>
      </c>
      <c r="G45" s="264"/>
      <c r="H45" s="60">
        <f>F45*G45</f>
        <v>0</v>
      </c>
    </row>
    <row r="46" spans="1:8" ht="12.75">
      <c r="A46" s="128"/>
      <c r="B46" s="48"/>
      <c r="C46" s="85"/>
      <c r="D46" s="129" t="s">
        <v>332</v>
      </c>
      <c r="E46" s="124"/>
      <c r="F46" s="147"/>
      <c r="G46" s="126"/>
      <c r="H46" s="148"/>
    </row>
    <row r="47" spans="1:8" ht="12.75">
      <c r="A47" s="128"/>
      <c r="B47" s="48"/>
      <c r="C47" s="85"/>
      <c r="D47" s="138" t="s">
        <v>330</v>
      </c>
      <c r="E47" s="124"/>
      <c r="F47" s="147"/>
      <c r="G47" s="126"/>
      <c r="H47" s="148"/>
    </row>
    <row r="48" spans="1:8" ht="63.75">
      <c r="A48" s="128"/>
      <c r="B48" s="122" t="s">
        <v>60</v>
      </c>
      <c r="C48" s="85"/>
      <c r="D48" s="150" t="s">
        <v>375</v>
      </c>
      <c r="E48" s="132" t="s">
        <v>91</v>
      </c>
      <c r="F48" s="132">
        <v>144</v>
      </c>
      <c r="G48" s="264"/>
      <c r="H48" s="60">
        <f>F48*G48</f>
        <v>0</v>
      </c>
    </row>
    <row r="49" spans="1:8" ht="76.5">
      <c r="A49" s="128"/>
      <c r="B49" s="122" t="s">
        <v>61</v>
      </c>
      <c r="C49" s="85"/>
      <c r="D49" s="150" t="s">
        <v>374</v>
      </c>
      <c r="E49" s="132" t="s">
        <v>91</v>
      </c>
      <c r="F49" s="132">
        <v>48</v>
      </c>
      <c r="G49" s="264"/>
      <c r="H49" s="60">
        <f>F49*G49</f>
        <v>0</v>
      </c>
    </row>
    <row r="50" spans="1:8" ht="153">
      <c r="A50" s="128"/>
      <c r="B50" s="122" t="s">
        <v>62</v>
      </c>
      <c r="C50" s="85"/>
      <c r="D50" s="161" t="s">
        <v>373</v>
      </c>
      <c r="E50" s="132" t="s">
        <v>91</v>
      </c>
      <c r="F50" s="132">
        <v>288</v>
      </c>
      <c r="G50" s="264"/>
      <c r="H50" s="60">
        <f>F50*G50</f>
        <v>0</v>
      </c>
    </row>
    <row r="51" spans="1:8" ht="25.5">
      <c r="A51" s="128"/>
      <c r="B51" s="48"/>
      <c r="C51" s="85"/>
      <c r="D51" s="129" t="s">
        <v>331</v>
      </c>
      <c r="E51" s="124"/>
      <c r="F51" s="147"/>
      <c r="G51" s="126"/>
      <c r="H51" s="148"/>
    </row>
    <row r="52" spans="1:8" ht="12.75">
      <c r="A52" s="128"/>
      <c r="B52" s="48"/>
      <c r="C52" s="85"/>
      <c r="D52" s="162" t="s">
        <v>333</v>
      </c>
      <c r="E52" s="124"/>
      <c r="F52" s="147"/>
      <c r="G52" s="126"/>
      <c r="H52" s="148"/>
    </row>
    <row r="53" spans="1:8" ht="51">
      <c r="A53" s="128"/>
      <c r="B53" s="122" t="s">
        <v>63</v>
      </c>
      <c r="C53" s="85"/>
      <c r="D53" s="161" t="s">
        <v>334</v>
      </c>
      <c r="E53" s="132" t="s">
        <v>91</v>
      </c>
      <c r="F53" s="132">
        <v>24</v>
      </c>
      <c r="G53" s="264"/>
      <c r="H53" s="60">
        <f>F53*G53</f>
        <v>0</v>
      </c>
    </row>
    <row r="54" spans="1:8" ht="12.75">
      <c r="A54" s="128"/>
      <c r="B54" s="122"/>
      <c r="C54" s="85"/>
      <c r="D54" s="163" t="s">
        <v>336</v>
      </c>
      <c r="E54" s="132"/>
      <c r="F54" s="132"/>
      <c r="G54" s="126"/>
      <c r="H54" s="60"/>
    </row>
    <row r="55" spans="1:8" ht="38.25">
      <c r="A55" s="128"/>
      <c r="B55" s="122" t="s">
        <v>64</v>
      </c>
      <c r="C55" s="85"/>
      <c r="D55" s="161" t="s">
        <v>335</v>
      </c>
      <c r="E55" s="132" t="s">
        <v>91</v>
      </c>
      <c r="F55" s="132">
        <v>24</v>
      </c>
      <c r="G55" s="264"/>
      <c r="H55" s="60">
        <f>F55*G55</f>
        <v>0</v>
      </c>
    </row>
    <row r="56" spans="1:8" ht="12.75">
      <c r="A56" s="128"/>
      <c r="B56" s="122"/>
      <c r="C56" s="85"/>
      <c r="D56" s="163" t="s">
        <v>337</v>
      </c>
      <c r="E56" s="132"/>
      <c r="F56" s="132"/>
      <c r="G56" s="126"/>
      <c r="H56" s="60"/>
    </row>
    <row r="57" spans="1:8" ht="38.25">
      <c r="A57" s="128"/>
      <c r="B57" s="122" t="s">
        <v>65</v>
      </c>
      <c r="C57" s="85"/>
      <c r="D57" s="161" t="s">
        <v>335</v>
      </c>
      <c r="E57" s="132" t="s">
        <v>91</v>
      </c>
      <c r="F57" s="132">
        <v>24</v>
      </c>
      <c r="G57" s="264"/>
      <c r="H57" s="60">
        <f>F57*G57</f>
        <v>0</v>
      </c>
    </row>
    <row r="58" spans="1:8" ht="12.75">
      <c r="A58" s="128"/>
      <c r="B58" s="48"/>
      <c r="C58" s="85"/>
      <c r="D58" s="129" t="s">
        <v>13</v>
      </c>
      <c r="E58" s="124"/>
      <c r="F58" s="147"/>
      <c r="G58" s="126"/>
      <c r="H58" s="148"/>
    </row>
    <row r="59" spans="1:8" ht="76.5">
      <c r="A59" s="128"/>
      <c r="B59" s="122" t="s">
        <v>98</v>
      </c>
      <c r="C59" s="85"/>
      <c r="D59" s="161" t="s">
        <v>372</v>
      </c>
      <c r="E59" s="132" t="s">
        <v>91</v>
      </c>
      <c r="F59" s="132">
        <v>144</v>
      </c>
      <c r="G59" s="264"/>
      <c r="H59" s="60">
        <f>F59*G59</f>
        <v>0</v>
      </c>
    </row>
    <row r="60" spans="1:8" ht="63.75">
      <c r="A60" s="128"/>
      <c r="B60" s="122" t="s">
        <v>66</v>
      </c>
      <c r="C60" s="85"/>
      <c r="D60" s="161" t="s">
        <v>371</v>
      </c>
      <c r="E60" s="132" t="s">
        <v>91</v>
      </c>
      <c r="F60" s="132">
        <v>48</v>
      </c>
      <c r="G60" s="264"/>
      <c r="H60" s="60">
        <f>F60*G60</f>
        <v>0</v>
      </c>
    </row>
    <row r="61" spans="1:9" ht="51">
      <c r="A61" s="272"/>
      <c r="B61" s="276" t="s">
        <v>67</v>
      </c>
      <c r="C61" s="279"/>
      <c r="D61" s="161" t="s">
        <v>370</v>
      </c>
      <c r="E61" s="282" t="s">
        <v>91</v>
      </c>
      <c r="F61" s="282">
        <v>96</v>
      </c>
      <c r="G61" s="285"/>
      <c r="H61" s="268">
        <f>F61*G61</f>
        <v>0</v>
      </c>
      <c r="I61" s="271"/>
    </row>
    <row r="62" spans="1:9" ht="51">
      <c r="A62" s="272"/>
      <c r="B62" s="277"/>
      <c r="C62" s="280"/>
      <c r="D62" s="150" t="s">
        <v>369</v>
      </c>
      <c r="E62" s="283"/>
      <c r="F62" s="283"/>
      <c r="G62" s="286"/>
      <c r="H62" s="269"/>
      <c r="I62" s="271"/>
    </row>
    <row r="63" spans="1:9" ht="63.75">
      <c r="A63" s="272"/>
      <c r="B63" s="277"/>
      <c r="C63" s="280"/>
      <c r="D63" s="161" t="s">
        <v>368</v>
      </c>
      <c r="E63" s="283"/>
      <c r="F63" s="283"/>
      <c r="G63" s="286"/>
      <c r="H63" s="269"/>
      <c r="I63" s="271"/>
    </row>
    <row r="64" spans="1:9" ht="26.25" thickBot="1">
      <c r="A64" s="272"/>
      <c r="B64" s="278"/>
      <c r="C64" s="281"/>
      <c r="D64" s="161" t="s">
        <v>367</v>
      </c>
      <c r="E64" s="284"/>
      <c r="F64" s="284"/>
      <c r="G64" s="287"/>
      <c r="H64" s="270"/>
      <c r="I64" s="271"/>
    </row>
    <row r="65" spans="1:8" ht="13.5" thickBot="1">
      <c r="A65" s="128"/>
      <c r="B65" s="85"/>
      <c r="C65" s="85"/>
      <c r="D65" s="141" t="s">
        <v>2</v>
      </c>
      <c r="E65" s="142"/>
      <c r="F65" s="143"/>
      <c r="G65" s="144"/>
      <c r="H65" s="145">
        <f>SUM(H45:H64)</f>
        <v>0</v>
      </c>
    </row>
    <row r="66" spans="1:8" ht="12.75">
      <c r="A66" s="128"/>
      <c r="B66" s="122"/>
      <c r="C66" s="54"/>
      <c r="D66" s="56"/>
      <c r="E66" s="132"/>
      <c r="F66" s="147"/>
      <c r="G66" s="147"/>
      <c r="H66" s="164"/>
    </row>
    <row r="67" spans="1:8" ht="12.75">
      <c r="A67" s="128"/>
      <c r="B67" s="165"/>
      <c r="C67" s="166"/>
      <c r="D67" s="139" t="s">
        <v>143</v>
      </c>
      <c r="E67" s="134"/>
      <c r="F67" s="135"/>
      <c r="G67" s="136"/>
      <c r="H67" s="137"/>
    </row>
    <row r="68" spans="1:8" ht="12.75">
      <c r="A68" s="128"/>
      <c r="B68" s="165"/>
      <c r="C68" s="166"/>
      <c r="D68" s="130" t="s">
        <v>225</v>
      </c>
      <c r="E68" s="134"/>
      <c r="F68" s="167"/>
      <c r="G68" s="136"/>
      <c r="H68" s="164"/>
    </row>
    <row r="69" spans="1:8" ht="12.75">
      <c r="A69" s="128"/>
      <c r="B69" s="165"/>
      <c r="C69" s="168"/>
      <c r="D69" s="123" t="s">
        <v>226</v>
      </c>
      <c r="E69" s="134"/>
      <c r="F69" s="167"/>
      <c r="G69" s="136"/>
      <c r="H69" s="164"/>
    </row>
    <row r="70" spans="1:8" ht="25.5">
      <c r="A70" s="128"/>
      <c r="B70" s="122" t="s">
        <v>68</v>
      </c>
      <c r="C70" s="55"/>
      <c r="D70" s="154" t="s">
        <v>227</v>
      </c>
      <c r="E70" s="132" t="s">
        <v>90</v>
      </c>
      <c r="F70" s="133">
        <v>256</v>
      </c>
      <c r="G70" s="261"/>
      <c r="H70" s="60">
        <f aca="true" t="shared" si="3" ref="H70:H102">F70*G70</f>
        <v>0</v>
      </c>
    </row>
    <row r="71" spans="1:8" ht="25.5">
      <c r="A71" s="128"/>
      <c r="B71" s="122" t="s">
        <v>69</v>
      </c>
      <c r="C71" s="55"/>
      <c r="D71" s="154" t="s">
        <v>228</v>
      </c>
      <c r="E71" s="132" t="s">
        <v>90</v>
      </c>
      <c r="F71" s="133">
        <v>82</v>
      </c>
      <c r="G71" s="261"/>
      <c r="H71" s="60">
        <f t="shared" si="3"/>
        <v>0</v>
      </c>
    </row>
    <row r="72" spans="1:8" ht="25.5">
      <c r="A72" s="128"/>
      <c r="B72" s="122" t="s">
        <v>70</v>
      </c>
      <c r="C72" s="55"/>
      <c r="D72" s="154" t="s">
        <v>229</v>
      </c>
      <c r="E72" s="132" t="s">
        <v>90</v>
      </c>
      <c r="F72" s="133">
        <v>82</v>
      </c>
      <c r="G72" s="261"/>
      <c r="H72" s="60">
        <f t="shared" si="3"/>
        <v>0</v>
      </c>
    </row>
    <row r="73" spans="1:8" ht="25.5">
      <c r="A73" s="128"/>
      <c r="B73" s="122" t="s">
        <v>71</v>
      </c>
      <c r="C73" s="55"/>
      <c r="D73" s="154" t="s">
        <v>230</v>
      </c>
      <c r="E73" s="132" t="s">
        <v>90</v>
      </c>
      <c r="F73" s="133">
        <v>102</v>
      </c>
      <c r="G73" s="261"/>
      <c r="H73" s="60">
        <f t="shared" si="3"/>
        <v>0</v>
      </c>
    </row>
    <row r="74" spans="1:8" ht="25.5">
      <c r="A74" s="128"/>
      <c r="B74" s="122" t="s">
        <v>29</v>
      </c>
      <c r="C74" s="55"/>
      <c r="D74" s="154" t="s">
        <v>233</v>
      </c>
      <c r="E74" s="132" t="s">
        <v>90</v>
      </c>
      <c r="F74" s="133">
        <v>44</v>
      </c>
      <c r="G74" s="261"/>
      <c r="H74" s="60">
        <f t="shared" si="3"/>
        <v>0</v>
      </c>
    </row>
    <row r="75" spans="1:8" ht="25.5">
      <c r="A75" s="128"/>
      <c r="B75" s="122" t="s">
        <v>30</v>
      </c>
      <c r="C75" s="55"/>
      <c r="D75" s="154" t="s">
        <v>232</v>
      </c>
      <c r="E75" s="132" t="s">
        <v>90</v>
      </c>
      <c r="F75" s="133">
        <v>64</v>
      </c>
      <c r="G75" s="261"/>
      <c r="H75" s="60">
        <f t="shared" si="3"/>
        <v>0</v>
      </c>
    </row>
    <row r="76" spans="1:8" ht="25.5">
      <c r="A76" s="128"/>
      <c r="B76" s="122" t="s">
        <v>31</v>
      </c>
      <c r="C76" s="55"/>
      <c r="D76" s="154" t="s">
        <v>231</v>
      </c>
      <c r="E76" s="132" t="s">
        <v>90</v>
      </c>
      <c r="F76" s="133">
        <v>38</v>
      </c>
      <c r="G76" s="261"/>
      <c r="H76" s="60">
        <f t="shared" si="3"/>
        <v>0</v>
      </c>
    </row>
    <row r="77" spans="1:8" ht="25.5">
      <c r="A77" s="128"/>
      <c r="B77" s="122" t="s">
        <v>32</v>
      </c>
      <c r="C77" s="55"/>
      <c r="D77" s="154" t="s">
        <v>234</v>
      </c>
      <c r="E77" s="132" t="s">
        <v>90</v>
      </c>
      <c r="F77" s="133">
        <v>16</v>
      </c>
      <c r="G77" s="261"/>
      <c r="H77" s="60">
        <f t="shared" si="3"/>
        <v>0</v>
      </c>
    </row>
    <row r="78" spans="1:8" ht="25.5">
      <c r="A78" s="128"/>
      <c r="B78" s="122" t="s">
        <v>33</v>
      </c>
      <c r="C78" s="55"/>
      <c r="D78" s="154" t="s">
        <v>235</v>
      </c>
      <c r="E78" s="132" t="s">
        <v>90</v>
      </c>
      <c r="F78" s="133">
        <v>58</v>
      </c>
      <c r="G78" s="261"/>
      <c r="H78" s="60">
        <f t="shared" si="3"/>
        <v>0</v>
      </c>
    </row>
    <row r="79" spans="1:8" ht="25.5">
      <c r="A79" s="128"/>
      <c r="B79" s="122" t="s">
        <v>34</v>
      </c>
      <c r="C79" s="55"/>
      <c r="D79" s="154" t="s">
        <v>239</v>
      </c>
      <c r="E79" s="132" t="s">
        <v>90</v>
      </c>
      <c r="F79" s="133">
        <v>25</v>
      </c>
      <c r="G79" s="261"/>
      <c r="H79" s="60">
        <f t="shared" si="3"/>
        <v>0</v>
      </c>
    </row>
    <row r="80" spans="1:8" ht="25.5">
      <c r="A80" s="128"/>
      <c r="B80" s="122" t="s">
        <v>35</v>
      </c>
      <c r="C80" s="55"/>
      <c r="D80" s="154" t="s">
        <v>238</v>
      </c>
      <c r="E80" s="132" t="s">
        <v>90</v>
      </c>
      <c r="F80" s="133">
        <v>5.5</v>
      </c>
      <c r="G80" s="261"/>
      <c r="H80" s="60">
        <f t="shared" si="3"/>
        <v>0</v>
      </c>
    </row>
    <row r="81" spans="1:8" ht="25.5">
      <c r="A81" s="128"/>
      <c r="B81" s="122" t="s">
        <v>36</v>
      </c>
      <c r="C81" s="55"/>
      <c r="D81" s="154" t="s">
        <v>237</v>
      </c>
      <c r="E81" s="132" t="s">
        <v>90</v>
      </c>
      <c r="F81" s="133">
        <v>25</v>
      </c>
      <c r="G81" s="261"/>
      <c r="H81" s="60">
        <f t="shared" si="3"/>
        <v>0</v>
      </c>
    </row>
    <row r="82" spans="1:8" ht="25.5">
      <c r="A82" s="128"/>
      <c r="B82" s="122" t="s">
        <v>72</v>
      </c>
      <c r="C82" s="55"/>
      <c r="D82" s="154" t="s">
        <v>236</v>
      </c>
      <c r="E82" s="132" t="s">
        <v>90</v>
      </c>
      <c r="F82" s="133">
        <v>37</v>
      </c>
      <c r="G82" s="261"/>
      <c r="H82" s="60">
        <f t="shared" si="3"/>
        <v>0</v>
      </c>
    </row>
    <row r="83" spans="1:8" ht="25.5">
      <c r="A83" s="128"/>
      <c r="B83" s="122" t="s">
        <v>73</v>
      </c>
      <c r="C83" s="55"/>
      <c r="D83" s="154" t="s">
        <v>240</v>
      </c>
      <c r="E83" s="132" t="s">
        <v>90</v>
      </c>
      <c r="F83" s="133">
        <v>40</v>
      </c>
      <c r="G83" s="261"/>
      <c r="H83" s="60">
        <f t="shared" si="3"/>
        <v>0</v>
      </c>
    </row>
    <row r="84" spans="1:8" ht="25.5">
      <c r="A84" s="128"/>
      <c r="B84" s="122" t="s">
        <v>74</v>
      </c>
      <c r="C84" s="55"/>
      <c r="D84" s="154" t="s">
        <v>241</v>
      </c>
      <c r="E84" s="132" t="s">
        <v>90</v>
      </c>
      <c r="F84" s="133">
        <v>34</v>
      </c>
      <c r="G84" s="261"/>
      <c r="H84" s="60">
        <f t="shared" si="3"/>
        <v>0</v>
      </c>
    </row>
    <row r="85" spans="1:8" ht="25.5">
      <c r="A85" s="128"/>
      <c r="B85" s="122" t="s">
        <v>75</v>
      </c>
      <c r="C85" s="55"/>
      <c r="D85" s="154" t="s">
        <v>242</v>
      </c>
      <c r="E85" s="132" t="s">
        <v>90</v>
      </c>
      <c r="F85" s="133">
        <v>1</v>
      </c>
      <c r="G85" s="261"/>
      <c r="H85" s="60">
        <f t="shared" si="3"/>
        <v>0</v>
      </c>
    </row>
    <row r="86" spans="1:8" ht="25.5">
      <c r="A86" s="128"/>
      <c r="B86" s="122" t="s">
        <v>76</v>
      </c>
      <c r="C86" s="55"/>
      <c r="D86" s="154" t="s">
        <v>243</v>
      </c>
      <c r="E86" s="132" t="s">
        <v>90</v>
      </c>
      <c r="F86" s="133">
        <v>34</v>
      </c>
      <c r="G86" s="261"/>
      <c r="H86" s="60">
        <f t="shared" si="3"/>
        <v>0</v>
      </c>
    </row>
    <row r="87" spans="1:8" ht="25.5">
      <c r="A87" s="128"/>
      <c r="B87" s="122" t="s">
        <v>77</v>
      </c>
      <c r="C87" s="55"/>
      <c r="D87" s="154" t="s">
        <v>244</v>
      </c>
      <c r="E87" s="132" t="s">
        <v>90</v>
      </c>
      <c r="F87" s="133">
        <v>60</v>
      </c>
      <c r="G87" s="261"/>
      <c r="H87" s="60">
        <f t="shared" si="3"/>
        <v>0</v>
      </c>
    </row>
    <row r="88" spans="1:8" ht="25.5">
      <c r="A88" s="128"/>
      <c r="B88" s="122" t="s">
        <v>78</v>
      </c>
      <c r="C88" s="55"/>
      <c r="D88" s="154" t="s">
        <v>245</v>
      </c>
      <c r="E88" s="132" t="s">
        <v>90</v>
      </c>
      <c r="F88" s="133">
        <v>6</v>
      </c>
      <c r="G88" s="261"/>
      <c r="H88" s="60">
        <f t="shared" si="3"/>
        <v>0</v>
      </c>
    </row>
    <row r="89" spans="1:8" ht="25.5">
      <c r="A89" s="128"/>
      <c r="B89" s="122" t="s">
        <v>41</v>
      </c>
      <c r="C89" s="55"/>
      <c r="D89" s="154" t="s">
        <v>246</v>
      </c>
      <c r="E89" s="132" t="s">
        <v>90</v>
      </c>
      <c r="F89" s="133">
        <v>5.4</v>
      </c>
      <c r="G89" s="261"/>
      <c r="H89" s="60">
        <f t="shared" si="3"/>
        <v>0</v>
      </c>
    </row>
    <row r="90" spans="1:8" ht="25.5">
      <c r="A90" s="128"/>
      <c r="B90" s="122" t="s">
        <v>42</v>
      </c>
      <c r="C90" s="55"/>
      <c r="D90" s="154" t="s">
        <v>247</v>
      </c>
      <c r="E90" s="132" t="s">
        <v>90</v>
      </c>
      <c r="F90" s="133">
        <v>3.2</v>
      </c>
      <c r="G90" s="261"/>
      <c r="H90" s="60">
        <f t="shared" si="3"/>
        <v>0</v>
      </c>
    </row>
    <row r="91" spans="1:8" ht="25.5">
      <c r="A91" s="128"/>
      <c r="B91" s="122" t="s">
        <v>43</v>
      </c>
      <c r="C91" s="55"/>
      <c r="D91" s="154" t="s">
        <v>248</v>
      </c>
      <c r="E91" s="132" t="s">
        <v>90</v>
      </c>
      <c r="F91" s="133">
        <v>2.8</v>
      </c>
      <c r="G91" s="261"/>
      <c r="H91" s="60">
        <f t="shared" si="3"/>
        <v>0</v>
      </c>
    </row>
    <row r="92" spans="1:8" ht="25.5">
      <c r="A92" s="128"/>
      <c r="B92" s="122" t="s">
        <v>79</v>
      </c>
      <c r="C92" s="55"/>
      <c r="D92" s="154" t="s">
        <v>249</v>
      </c>
      <c r="E92" s="132" t="s">
        <v>261</v>
      </c>
      <c r="F92" s="133">
        <v>2</v>
      </c>
      <c r="G92" s="261"/>
      <c r="H92" s="60">
        <f t="shared" si="3"/>
        <v>0</v>
      </c>
    </row>
    <row r="93" spans="1:8" ht="25.5">
      <c r="A93" s="128"/>
      <c r="B93" s="122" t="s">
        <v>80</v>
      </c>
      <c r="C93" s="55"/>
      <c r="D93" s="154" t="s">
        <v>250</v>
      </c>
      <c r="E93" s="132" t="s">
        <v>90</v>
      </c>
      <c r="F93" s="133">
        <v>3.4</v>
      </c>
      <c r="G93" s="261"/>
      <c r="H93" s="60">
        <f t="shared" si="3"/>
        <v>0</v>
      </c>
    </row>
    <row r="94" spans="1:8" ht="25.5">
      <c r="A94" s="128"/>
      <c r="B94" s="122" t="s">
        <v>81</v>
      </c>
      <c r="C94" s="55"/>
      <c r="D94" s="154" t="s">
        <v>251</v>
      </c>
      <c r="E94" s="132" t="s">
        <v>261</v>
      </c>
      <c r="F94" s="133">
        <v>1.2</v>
      </c>
      <c r="G94" s="261"/>
      <c r="H94" s="60">
        <f t="shared" si="3"/>
        <v>0</v>
      </c>
    </row>
    <row r="95" spans="1:8" ht="25.5">
      <c r="A95" s="128"/>
      <c r="B95" s="122" t="s">
        <v>82</v>
      </c>
      <c r="C95" s="55"/>
      <c r="D95" s="154" t="s">
        <v>252</v>
      </c>
      <c r="E95" s="132" t="s">
        <v>90</v>
      </c>
      <c r="F95" s="133">
        <v>2</v>
      </c>
      <c r="G95" s="261"/>
      <c r="H95" s="60">
        <f t="shared" si="3"/>
        <v>0</v>
      </c>
    </row>
    <row r="96" spans="1:8" ht="25.5">
      <c r="A96" s="128"/>
      <c r="B96" s="122" t="s">
        <v>83</v>
      </c>
      <c r="C96" s="55"/>
      <c r="D96" s="154" t="s">
        <v>253</v>
      </c>
      <c r="E96" s="132" t="s">
        <v>90</v>
      </c>
      <c r="F96" s="133">
        <v>40</v>
      </c>
      <c r="G96" s="261"/>
      <c r="H96" s="60">
        <f t="shared" si="3"/>
        <v>0</v>
      </c>
    </row>
    <row r="97" spans="1:8" ht="25.5">
      <c r="A97" s="128"/>
      <c r="B97" s="122" t="s">
        <v>84</v>
      </c>
      <c r="C97" s="55"/>
      <c r="D97" s="154" t="s">
        <v>254</v>
      </c>
      <c r="E97" s="132" t="s">
        <v>90</v>
      </c>
      <c r="F97" s="133">
        <v>2</v>
      </c>
      <c r="G97" s="261"/>
      <c r="H97" s="60">
        <f t="shared" si="3"/>
        <v>0</v>
      </c>
    </row>
    <row r="98" spans="1:8" ht="25.5">
      <c r="A98" s="128"/>
      <c r="B98" s="122" t="s">
        <v>85</v>
      </c>
      <c r="C98" s="55"/>
      <c r="D98" s="154" t="s">
        <v>342</v>
      </c>
      <c r="E98" s="132" t="s">
        <v>90</v>
      </c>
      <c r="F98" s="133">
        <v>1.6</v>
      </c>
      <c r="G98" s="261"/>
      <c r="H98" s="60">
        <f t="shared" si="3"/>
        <v>0</v>
      </c>
    </row>
    <row r="99" spans="1:8" ht="25.5">
      <c r="A99" s="128"/>
      <c r="B99" s="122" t="s">
        <v>86</v>
      </c>
      <c r="C99" s="55"/>
      <c r="D99" s="154" t="s">
        <v>343</v>
      </c>
      <c r="E99" s="132" t="s">
        <v>90</v>
      </c>
      <c r="F99" s="133">
        <v>1.6</v>
      </c>
      <c r="G99" s="261"/>
      <c r="H99" s="60">
        <f t="shared" si="3"/>
        <v>0</v>
      </c>
    </row>
    <row r="100" spans="1:8" ht="25.5">
      <c r="A100" s="128"/>
      <c r="B100" s="122" t="s">
        <v>87</v>
      </c>
      <c r="C100" s="55"/>
      <c r="D100" s="154" t="s">
        <v>257</v>
      </c>
      <c r="E100" s="132" t="s">
        <v>90</v>
      </c>
      <c r="F100" s="133">
        <v>5</v>
      </c>
      <c r="G100" s="261"/>
      <c r="H100" s="60">
        <f t="shared" si="3"/>
        <v>0</v>
      </c>
    </row>
    <row r="101" spans="1:8" ht="25.5">
      <c r="A101" s="128"/>
      <c r="B101" s="122" t="s">
        <v>99</v>
      </c>
      <c r="C101" s="55"/>
      <c r="D101" s="154" t="s">
        <v>258</v>
      </c>
      <c r="E101" s="132" t="s">
        <v>90</v>
      </c>
      <c r="F101" s="133">
        <v>13</v>
      </c>
      <c r="G101" s="261"/>
      <c r="H101" s="60">
        <f t="shared" si="3"/>
        <v>0</v>
      </c>
    </row>
    <row r="102" spans="1:8" ht="12.75">
      <c r="A102" s="128"/>
      <c r="B102" s="122" t="s">
        <v>100</v>
      </c>
      <c r="C102" s="55"/>
      <c r="D102" s="56" t="s">
        <v>259</v>
      </c>
      <c r="E102" s="132" t="s">
        <v>90</v>
      </c>
      <c r="F102" s="133">
        <v>0.5</v>
      </c>
      <c r="G102" s="263"/>
      <c r="H102" s="53">
        <f t="shared" si="3"/>
        <v>0</v>
      </c>
    </row>
    <row r="103" spans="1:8" ht="12.75">
      <c r="A103" s="128"/>
      <c r="B103" s="122"/>
      <c r="C103" s="55"/>
      <c r="D103" s="138" t="s">
        <v>260</v>
      </c>
      <c r="E103" s="132" t="s">
        <v>120</v>
      </c>
      <c r="F103" s="147">
        <v>111</v>
      </c>
      <c r="G103" s="169"/>
      <c r="H103" s="164"/>
    </row>
    <row r="104" spans="1:8" ht="25.5">
      <c r="A104" s="128"/>
      <c r="B104" s="54" t="s">
        <v>101</v>
      </c>
      <c r="C104" s="54"/>
      <c r="D104" s="170" t="s">
        <v>262</v>
      </c>
      <c r="E104" s="61" t="s">
        <v>95</v>
      </c>
      <c r="F104" s="61">
        <v>0.5</v>
      </c>
      <c r="G104" s="261"/>
      <c r="H104" s="60">
        <f aca="true" t="shared" si="4" ref="H104">F104*G104</f>
        <v>0</v>
      </c>
    </row>
    <row r="105" spans="1:8" ht="26.25" thickBot="1">
      <c r="A105" s="128"/>
      <c r="B105" s="54" t="s">
        <v>102</v>
      </c>
      <c r="C105" s="54"/>
      <c r="D105" s="170" t="s">
        <v>288</v>
      </c>
      <c r="E105" s="61" t="s">
        <v>338</v>
      </c>
      <c r="F105" s="61">
        <v>0.4</v>
      </c>
      <c r="G105" s="261"/>
      <c r="H105" s="60">
        <f aca="true" t="shared" si="5" ref="H105">F105*G105</f>
        <v>0</v>
      </c>
    </row>
    <row r="106" spans="1:8" ht="13.5" thickBot="1">
      <c r="A106" s="128"/>
      <c r="B106" s="85"/>
      <c r="C106" s="171"/>
      <c r="D106" s="172" t="s">
        <v>2</v>
      </c>
      <c r="E106" s="142"/>
      <c r="F106" s="173"/>
      <c r="G106" s="144"/>
      <c r="H106" s="145">
        <f>SUM(H70:H105)</f>
        <v>0</v>
      </c>
    </row>
    <row r="107" spans="1:8" ht="12.75">
      <c r="A107" s="128"/>
      <c r="B107" s="122"/>
      <c r="C107" s="54"/>
      <c r="D107" s="129"/>
      <c r="E107" s="134"/>
      <c r="F107" s="135"/>
      <c r="G107" s="136"/>
      <c r="H107" s="137"/>
    </row>
    <row r="108" spans="1:8" ht="12.75">
      <c r="A108" s="128"/>
      <c r="B108" s="165"/>
      <c r="C108" s="168"/>
      <c r="D108" s="123" t="s">
        <v>263</v>
      </c>
      <c r="E108" s="134"/>
      <c r="F108" s="167"/>
      <c r="G108" s="136"/>
      <c r="H108" s="164"/>
    </row>
    <row r="109" spans="1:8" ht="12.75">
      <c r="A109" s="128"/>
      <c r="B109" s="122"/>
      <c r="C109" s="55"/>
      <c r="D109" s="154" t="s">
        <v>264</v>
      </c>
      <c r="E109" s="134"/>
      <c r="F109" s="167"/>
      <c r="G109" s="136"/>
      <c r="H109" s="164"/>
    </row>
    <row r="110" spans="1:8" ht="25.5">
      <c r="A110" s="128"/>
      <c r="B110" s="122" t="s">
        <v>103</v>
      </c>
      <c r="C110" s="55"/>
      <c r="D110" s="154" t="s">
        <v>265</v>
      </c>
      <c r="E110" s="132" t="s">
        <v>90</v>
      </c>
      <c r="F110" s="133">
        <v>130</v>
      </c>
      <c r="G110" s="261"/>
      <c r="H110" s="60">
        <f aca="true" t="shared" si="6" ref="H110:H116">F110*G110</f>
        <v>0</v>
      </c>
    </row>
    <row r="111" spans="1:8" ht="25.5">
      <c r="A111" s="128"/>
      <c r="B111" s="122" t="s">
        <v>104</v>
      </c>
      <c r="C111" s="55"/>
      <c r="D111" s="154" t="s">
        <v>266</v>
      </c>
      <c r="E111" s="132" t="s">
        <v>90</v>
      </c>
      <c r="F111" s="133">
        <v>10</v>
      </c>
      <c r="G111" s="261"/>
      <c r="H111" s="60">
        <f t="shared" si="6"/>
        <v>0</v>
      </c>
    </row>
    <row r="112" spans="1:8" ht="25.5">
      <c r="A112" s="128"/>
      <c r="B112" s="122" t="s">
        <v>105</v>
      </c>
      <c r="C112" s="55"/>
      <c r="D112" s="154" t="s">
        <v>267</v>
      </c>
      <c r="E112" s="132" t="s">
        <v>90</v>
      </c>
      <c r="F112" s="133">
        <v>10</v>
      </c>
      <c r="G112" s="261"/>
      <c r="H112" s="60">
        <f t="shared" si="6"/>
        <v>0</v>
      </c>
    </row>
    <row r="113" spans="1:8" ht="25.5">
      <c r="A113" s="128"/>
      <c r="B113" s="122" t="s">
        <v>106</v>
      </c>
      <c r="C113" s="55"/>
      <c r="D113" s="154" t="s">
        <v>268</v>
      </c>
      <c r="E113" s="132" t="s">
        <v>90</v>
      </c>
      <c r="F113" s="133">
        <v>10</v>
      </c>
      <c r="G113" s="261"/>
      <c r="H113" s="60">
        <f t="shared" si="6"/>
        <v>0</v>
      </c>
    </row>
    <row r="114" spans="1:8" ht="25.5">
      <c r="A114" s="128"/>
      <c r="B114" s="122" t="s">
        <v>107</v>
      </c>
      <c r="C114" s="55"/>
      <c r="D114" s="154" t="s">
        <v>340</v>
      </c>
      <c r="E114" s="132" t="s">
        <v>90</v>
      </c>
      <c r="F114" s="133">
        <v>2.5</v>
      </c>
      <c r="G114" s="261"/>
      <c r="H114" s="60">
        <f t="shared" si="6"/>
        <v>0</v>
      </c>
    </row>
    <row r="115" spans="1:8" ht="25.5">
      <c r="A115" s="128"/>
      <c r="B115" s="122" t="s">
        <v>108</v>
      </c>
      <c r="C115" s="55"/>
      <c r="D115" s="154" t="s">
        <v>269</v>
      </c>
      <c r="E115" s="132" t="s">
        <v>90</v>
      </c>
      <c r="F115" s="133">
        <v>20</v>
      </c>
      <c r="G115" s="261"/>
      <c r="H115" s="60">
        <f t="shared" si="6"/>
        <v>0</v>
      </c>
    </row>
    <row r="116" spans="1:8" ht="25.5">
      <c r="A116" s="128"/>
      <c r="B116" s="122" t="s">
        <v>109</v>
      </c>
      <c r="C116" s="55"/>
      <c r="D116" s="154" t="s">
        <v>341</v>
      </c>
      <c r="E116" s="132" t="s">
        <v>90</v>
      </c>
      <c r="F116" s="133">
        <v>4</v>
      </c>
      <c r="G116" s="261"/>
      <c r="H116" s="60">
        <f t="shared" si="6"/>
        <v>0</v>
      </c>
    </row>
    <row r="117" spans="1:8" ht="12.75">
      <c r="A117" s="128"/>
      <c r="B117" s="122"/>
      <c r="C117" s="55"/>
      <c r="D117" s="154" t="s">
        <v>270</v>
      </c>
      <c r="E117" s="134"/>
      <c r="F117" s="167"/>
      <c r="G117" s="136"/>
      <c r="H117" s="164"/>
    </row>
    <row r="118" spans="1:8" ht="25.5">
      <c r="A118" s="128"/>
      <c r="B118" s="122" t="s">
        <v>110</v>
      </c>
      <c r="C118" s="55"/>
      <c r="D118" s="154" t="s">
        <v>271</v>
      </c>
      <c r="E118" s="132" t="s">
        <v>90</v>
      </c>
      <c r="F118" s="133">
        <v>32</v>
      </c>
      <c r="G118" s="261"/>
      <c r="H118" s="60">
        <f>F118*G118</f>
        <v>0</v>
      </c>
    </row>
    <row r="119" spans="1:8" ht="25.5">
      <c r="A119" s="128"/>
      <c r="B119" s="122" t="s">
        <v>111</v>
      </c>
      <c r="C119" s="55"/>
      <c r="D119" s="154" t="s">
        <v>272</v>
      </c>
      <c r="E119" s="132" t="s">
        <v>90</v>
      </c>
      <c r="F119" s="133">
        <v>2.6</v>
      </c>
      <c r="G119" s="261"/>
      <c r="H119" s="60">
        <f>F119*G119</f>
        <v>0</v>
      </c>
    </row>
    <row r="120" spans="1:8" ht="12.75">
      <c r="A120" s="128"/>
      <c r="B120" s="122"/>
      <c r="C120" s="55"/>
      <c r="D120" s="154" t="s">
        <v>273</v>
      </c>
      <c r="E120" s="134"/>
      <c r="F120" s="167"/>
      <c r="G120" s="136"/>
      <c r="H120" s="164"/>
    </row>
    <row r="121" spans="1:8" ht="25.5">
      <c r="A121" s="128"/>
      <c r="B121" s="122" t="s">
        <v>183</v>
      </c>
      <c r="C121" s="55"/>
      <c r="D121" s="154" t="s">
        <v>271</v>
      </c>
      <c r="E121" s="132" t="s">
        <v>90</v>
      </c>
      <c r="F121" s="133">
        <v>32</v>
      </c>
      <c r="G121" s="261"/>
      <c r="H121" s="60">
        <f>F121*G121</f>
        <v>0</v>
      </c>
    </row>
    <row r="122" spans="1:8" ht="25.5">
      <c r="A122" s="128"/>
      <c r="B122" s="122" t="s">
        <v>184</v>
      </c>
      <c r="C122" s="55"/>
      <c r="D122" s="154" t="s">
        <v>272</v>
      </c>
      <c r="E122" s="132" t="s">
        <v>90</v>
      </c>
      <c r="F122" s="133">
        <v>2.6</v>
      </c>
      <c r="G122" s="261"/>
      <c r="H122" s="60">
        <f>F122*G122</f>
        <v>0</v>
      </c>
    </row>
    <row r="123" spans="1:8" ht="25.5">
      <c r="A123" s="128"/>
      <c r="B123" s="122" t="s">
        <v>185</v>
      </c>
      <c r="C123" s="55"/>
      <c r="D123" s="154" t="s">
        <v>339</v>
      </c>
      <c r="E123" s="132" t="s">
        <v>90</v>
      </c>
      <c r="F123" s="133">
        <v>3</v>
      </c>
      <c r="G123" s="261"/>
      <c r="H123" s="60">
        <f>F123*G123</f>
        <v>0</v>
      </c>
    </row>
    <row r="124" spans="1:8" ht="25.5">
      <c r="A124" s="128"/>
      <c r="B124" s="122" t="s">
        <v>186</v>
      </c>
      <c r="C124" s="55"/>
      <c r="D124" s="154" t="s">
        <v>274</v>
      </c>
      <c r="E124" s="132" t="s">
        <v>90</v>
      </c>
      <c r="F124" s="133">
        <v>2.8</v>
      </c>
      <c r="G124" s="261"/>
      <c r="H124" s="60">
        <f>F124*G124</f>
        <v>0</v>
      </c>
    </row>
    <row r="125" spans="1:8" ht="12.75">
      <c r="A125" s="128"/>
      <c r="B125" s="122" t="s">
        <v>187</v>
      </c>
      <c r="C125" s="55"/>
      <c r="D125" s="56" t="s">
        <v>259</v>
      </c>
      <c r="E125" s="132" t="s">
        <v>90</v>
      </c>
      <c r="F125" s="133">
        <v>5</v>
      </c>
      <c r="G125" s="263"/>
      <c r="H125" s="53">
        <f>F125*G125</f>
        <v>0</v>
      </c>
    </row>
    <row r="126" spans="1:8" ht="12.75">
      <c r="A126" s="128"/>
      <c r="B126" s="122"/>
      <c r="C126" s="55"/>
      <c r="D126" s="138" t="s">
        <v>275</v>
      </c>
      <c r="E126" s="132" t="s">
        <v>120</v>
      </c>
      <c r="F126" s="147">
        <v>1</v>
      </c>
      <c r="G126" s="174"/>
      <c r="H126" s="164"/>
    </row>
    <row r="127" spans="1:8" ht="12.75">
      <c r="A127" s="128"/>
      <c r="B127" s="122"/>
      <c r="C127" s="55"/>
      <c r="D127" s="138" t="s">
        <v>276</v>
      </c>
      <c r="E127" s="132" t="s">
        <v>120</v>
      </c>
      <c r="F127" s="147">
        <v>12</v>
      </c>
      <c r="G127" s="136"/>
      <c r="H127" s="137"/>
    </row>
    <row r="128" spans="1:8" ht="12.75">
      <c r="A128" s="128"/>
      <c r="B128" s="122"/>
      <c r="C128" s="55"/>
      <c r="D128" s="138" t="s">
        <v>277</v>
      </c>
      <c r="E128" s="132" t="s">
        <v>120</v>
      </c>
      <c r="F128" s="147">
        <v>4</v>
      </c>
      <c r="G128" s="136"/>
      <c r="H128" s="137"/>
    </row>
    <row r="129" spans="1:8" ht="12.75">
      <c r="A129" s="128"/>
      <c r="B129" s="122"/>
      <c r="C129" s="55"/>
      <c r="D129" s="175" t="s">
        <v>278</v>
      </c>
      <c r="E129" s="132" t="s">
        <v>120</v>
      </c>
      <c r="F129" s="147">
        <v>1</v>
      </c>
      <c r="G129" s="136"/>
      <c r="H129" s="137"/>
    </row>
    <row r="130" spans="1:8" ht="12.75">
      <c r="A130" s="128"/>
      <c r="B130" s="122"/>
      <c r="C130" s="55"/>
      <c r="D130" s="175" t="s">
        <v>279</v>
      </c>
      <c r="E130" s="132" t="s">
        <v>120</v>
      </c>
      <c r="F130" s="147">
        <v>12</v>
      </c>
      <c r="G130" s="136"/>
      <c r="H130" s="137"/>
    </row>
    <row r="131" spans="1:8" ht="12.75">
      <c r="A131" s="128"/>
      <c r="B131" s="122"/>
      <c r="C131" s="55"/>
      <c r="D131" s="175" t="s">
        <v>280</v>
      </c>
      <c r="E131" s="132" t="s">
        <v>120</v>
      </c>
      <c r="F131" s="147">
        <v>12</v>
      </c>
      <c r="G131" s="136"/>
      <c r="H131" s="137"/>
    </row>
    <row r="132" spans="1:8" ht="13.5" thickBot="1">
      <c r="A132" s="128"/>
      <c r="B132" s="122" t="s">
        <v>188</v>
      </c>
      <c r="C132" s="55"/>
      <c r="D132" s="56" t="s">
        <v>281</v>
      </c>
      <c r="E132" s="132" t="s">
        <v>95</v>
      </c>
      <c r="F132" s="133">
        <v>1</v>
      </c>
      <c r="G132" s="263"/>
      <c r="H132" s="53">
        <f>F132*G132</f>
        <v>0</v>
      </c>
    </row>
    <row r="133" spans="1:8" ht="13.5" thickBot="1">
      <c r="A133" s="128"/>
      <c r="B133" s="85"/>
      <c r="C133" s="171"/>
      <c r="D133" s="172" t="s">
        <v>2</v>
      </c>
      <c r="E133" s="142"/>
      <c r="F133" s="173"/>
      <c r="G133" s="144"/>
      <c r="H133" s="145">
        <f>SUM(H110:H132)</f>
        <v>0</v>
      </c>
    </row>
    <row r="134" spans="1:8" ht="12.75">
      <c r="A134" s="128"/>
      <c r="B134" s="48"/>
      <c r="C134" s="85"/>
      <c r="D134" s="129"/>
      <c r="E134" s="124"/>
      <c r="F134" s="125"/>
      <c r="G134" s="126"/>
      <c r="H134" s="127"/>
    </row>
    <row r="135" spans="1:8" ht="12.75">
      <c r="A135" s="128"/>
      <c r="B135" s="165"/>
      <c r="C135" s="168"/>
      <c r="D135" s="123" t="s">
        <v>282</v>
      </c>
      <c r="E135" s="134"/>
      <c r="F135" s="167"/>
      <c r="G135" s="136"/>
      <c r="H135" s="164"/>
    </row>
    <row r="136" spans="1:8" ht="25.5">
      <c r="A136" s="128"/>
      <c r="B136" s="122" t="s">
        <v>189</v>
      </c>
      <c r="C136" s="55"/>
      <c r="D136" s="154" t="s">
        <v>283</v>
      </c>
      <c r="E136" s="132" t="s">
        <v>90</v>
      </c>
      <c r="F136" s="133">
        <v>28</v>
      </c>
      <c r="G136" s="261"/>
      <c r="H136" s="60">
        <f>F136*G136</f>
        <v>0</v>
      </c>
    </row>
    <row r="137" spans="1:8" ht="25.5">
      <c r="A137" s="128"/>
      <c r="B137" s="122" t="s">
        <v>190</v>
      </c>
      <c r="C137" s="55"/>
      <c r="D137" s="154" t="s">
        <v>284</v>
      </c>
      <c r="E137" s="132" t="s">
        <v>90</v>
      </c>
      <c r="F137" s="133">
        <v>28</v>
      </c>
      <c r="G137" s="261"/>
      <c r="H137" s="60">
        <f>F137*G137</f>
        <v>0</v>
      </c>
    </row>
    <row r="138" spans="1:8" ht="25.5">
      <c r="A138" s="128"/>
      <c r="B138" s="122" t="s">
        <v>191</v>
      </c>
      <c r="C138" s="55"/>
      <c r="D138" s="154" t="s">
        <v>285</v>
      </c>
      <c r="E138" s="132" t="s">
        <v>90</v>
      </c>
      <c r="F138" s="133">
        <v>2.5</v>
      </c>
      <c r="G138" s="261"/>
      <c r="H138" s="60">
        <f>F138*G138</f>
        <v>0</v>
      </c>
    </row>
    <row r="139" spans="1:8" ht="26.25" thickBot="1">
      <c r="A139" s="128"/>
      <c r="B139" s="122" t="s">
        <v>192</v>
      </c>
      <c r="C139" s="55"/>
      <c r="D139" s="154" t="s">
        <v>286</v>
      </c>
      <c r="E139" s="132" t="s">
        <v>90</v>
      </c>
      <c r="F139" s="133">
        <v>2</v>
      </c>
      <c r="G139" s="261"/>
      <c r="H139" s="60">
        <f>F139*G139</f>
        <v>0</v>
      </c>
    </row>
    <row r="140" spans="1:8" ht="13.5" thickBot="1">
      <c r="A140" s="128"/>
      <c r="B140" s="85"/>
      <c r="C140" s="171"/>
      <c r="D140" s="172" t="s">
        <v>2</v>
      </c>
      <c r="E140" s="142"/>
      <c r="F140" s="173"/>
      <c r="G140" s="144"/>
      <c r="H140" s="145">
        <f>SUM(H136:H139)</f>
        <v>0</v>
      </c>
    </row>
    <row r="141" spans="1:8" ht="12.75">
      <c r="A141" s="128"/>
      <c r="B141" s="48"/>
      <c r="C141" s="85"/>
      <c r="D141" s="129"/>
      <c r="E141" s="124"/>
      <c r="F141" s="125"/>
      <c r="G141" s="126"/>
      <c r="H141" s="127"/>
    </row>
    <row r="142" spans="1:8" ht="12.75">
      <c r="A142" s="128"/>
      <c r="B142" s="165"/>
      <c r="C142" s="168"/>
      <c r="D142" s="123" t="s">
        <v>287</v>
      </c>
      <c r="E142" s="134"/>
      <c r="F142" s="167"/>
      <c r="G142" s="136"/>
      <c r="H142" s="164"/>
    </row>
    <row r="143" spans="1:8" ht="25.5">
      <c r="A143" s="128"/>
      <c r="B143" s="122" t="s">
        <v>193</v>
      </c>
      <c r="C143" s="55"/>
      <c r="D143" s="154" t="s">
        <v>283</v>
      </c>
      <c r="E143" s="132" t="s">
        <v>90</v>
      </c>
      <c r="F143" s="133">
        <v>28</v>
      </c>
      <c r="G143" s="261"/>
      <c r="H143" s="60">
        <f>F143*G143</f>
        <v>0</v>
      </c>
    </row>
    <row r="144" spans="1:8" ht="25.5">
      <c r="A144" s="128"/>
      <c r="B144" s="122" t="s">
        <v>194</v>
      </c>
      <c r="C144" s="55"/>
      <c r="D144" s="154" t="s">
        <v>284</v>
      </c>
      <c r="E144" s="132" t="s">
        <v>90</v>
      </c>
      <c r="F144" s="133">
        <v>28</v>
      </c>
      <c r="G144" s="261"/>
      <c r="H144" s="60">
        <f>F144*G144</f>
        <v>0</v>
      </c>
    </row>
    <row r="145" spans="1:8" ht="25.5">
      <c r="A145" s="128"/>
      <c r="B145" s="122" t="s">
        <v>195</v>
      </c>
      <c r="C145" s="55"/>
      <c r="D145" s="154" t="s">
        <v>285</v>
      </c>
      <c r="E145" s="132" t="s">
        <v>90</v>
      </c>
      <c r="F145" s="133">
        <v>2.5</v>
      </c>
      <c r="G145" s="261"/>
      <c r="H145" s="60">
        <f>F145*G145</f>
        <v>0</v>
      </c>
    </row>
    <row r="146" spans="1:8" ht="26.25" thickBot="1">
      <c r="A146" s="128"/>
      <c r="B146" s="122" t="s">
        <v>196</v>
      </c>
      <c r="C146" s="55"/>
      <c r="D146" s="154" t="s">
        <v>286</v>
      </c>
      <c r="E146" s="132" t="s">
        <v>90</v>
      </c>
      <c r="F146" s="133">
        <v>2</v>
      </c>
      <c r="G146" s="261">
        <v>0</v>
      </c>
      <c r="H146" s="60">
        <f>F146*G146</f>
        <v>0</v>
      </c>
    </row>
    <row r="147" spans="1:8" ht="13.5" thickBot="1">
      <c r="A147" s="128"/>
      <c r="B147" s="85"/>
      <c r="C147" s="171"/>
      <c r="D147" s="172" t="s">
        <v>2</v>
      </c>
      <c r="E147" s="142"/>
      <c r="F147" s="173"/>
      <c r="G147" s="144"/>
      <c r="H147" s="145">
        <f>SUM(H143:H146)</f>
        <v>0</v>
      </c>
    </row>
    <row r="148" spans="1:8" ht="12.75">
      <c r="A148" s="128"/>
      <c r="B148" s="48"/>
      <c r="C148" s="85"/>
      <c r="D148" s="129"/>
      <c r="E148" s="124"/>
      <c r="F148" s="125"/>
      <c r="G148" s="126"/>
      <c r="H148" s="127"/>
    </row>
    <row r="149" spans="1:8" ht="12.75">
      <c r="A149" s="128"/>
      <c r="B149" s="122"/>
      <c r="C149" s="54"/>
      <c r="D149" s="123" t="s">
        <v>289</v>
      </c>
      <c r="E149" s="134"/>
      <c r="F149" s="135"/>
      <c r="G149" s="136"/>
      <c r="H149" s="137"/>
    </row>
    <row r="150" spans="1:8" ht="25.5">
      <c r="A150" s="128"/>
      <c r="B150" s="122" t="s">
        <v>197</v>
      </c>
      <c r="C150" s="55"/>
      <c r="D150" s="154" t="s">
        <v>290</v>
      </c>
      <c r="E150" s="132" t="s">
        <v>90</v>
      </c>
      <c r="F150" s="133">
        <v>6.4</v>
      </c>
      <c r="G150" s="261"/>
      <c r="H150" s="60">
        <f>F150*G150</f>
        <v>0</v>
      </c>
    </row>
    <row r="151" spans="1:8" ht="25.5">
      <c r="A151" s="128"/>
      <c r="B151" s="122" t="s">
        <v>198</v>
      </c>
      <c r="C151" s="55"/>
      <c r="D151" s="154" t="s">
        <v>291</v>
      </c>
      <c r="E151" s="132" t="s">
        <v>90</v>
      </c>
      <c r="F151" s="133">
        <v>1</v>
      </c>
      <c r="G151" s="261"/>
      <c r="H151" s="60">
        <f>F151*G151</f>
        <v>0</v>
      </c>
    </row>
    <row r="152" spans="1:8" ht="14.25">
      <c r="A152" s="128"/>
      <c r="B152" s="122" t="s">
        <v>199</v>
      </c>
      <c r="C152" s="54"/>
      <c r="D152" s="170" t="s">
        <v>292</v>
      </c>
      <c r="E152" s="61" t="s">
        <v>338</v>
      </c>
      <c r="F152" s="61">
        <v>0.2</v>
      </c>
      <c r="G152" s="261"/>
      <c r="H152" s="60">
        <f aca="true" t="shared" si="7" ref="H152">F152*G152</f>
        <v>0</v>
      </c>
    </row>
    <row r="153" spans="1:8" ht="13.5" thickBot="1">
      <c r="A153" s="128"/>
      <c r="B153" s="122" t="s">
        <v>200</v>
      </c>
      <c r="C153" s="55"/>
      <c r="D153" s="56" t="s">
        <v>293</v>
      </c>
      <c r="E153" s="132" t="s">
        <v>95</v>
      </c>
      <c r="F153" s="133">
        <v>1</v>
      </c>
      <c r="G153" s="263"/>
      <c r="H153" s="53">
        <f>F153*G153</f>
        <v>0</v>
      </c>
    </row>
    <row r="154" spans="1:8" ht="13.5" thickBot="1">
      <c r="A154" s="128"/>
      <c r="B154" s="85"/>
      <c r="C154" s="171"/>
      <c r="D154" s="172" t="s">
        <v>2</v>
      </c>
      <c r="E154" s="142"/>
      <c r="F154" s="173"/>
      <c r="G154" s="144"/>
      <c r="H154" s="145">
        <f>SUM(H150:H153)</f>
        <v>0</v>
      </c>
    </row>
    <row r="155" spans="1:8" ht="12.75">
      <c r="A155" s="128"/>
      <c r="B155" s="48"/>
      <c r="C155" s="85"/>
      <c r="D155" s="129"/>
      <c r="E155" s="124"/>
      <c r="F155" s="125"/>
      <c r="G155" s="126"/>
      <c r="H155" s="127"/>
    </row>
    <row r="156" spans="1:8" ht="12.75">
      <c r="A156" s="128"/>
      <c r="B156" s="122"/>
      <c r="C156" s="54"/>
      <c r="D156" s="123" t="s">
        <v>294</v>
      </c>
      <c r="E156" s="134"/>
      <c r="F156" s="135"/>
      <c r="G156" s="136"/>
      <c r="H156" s="137"/>
    </row>
    <row r="157" spans="1:8" ht="38.25">
      <c r="A157" s="128"/>
      <c r="B157" s="122" t="s">
        <v>201</v>
      </c>
      <c r="C157" s="55"/>
      <c r="D157" s="154" t="s">
        <v>295</v>
      </c>
      <c r="E157" s="132" t="s">
        <v>120</v>
      </c>
      <c r="F157" s="133">
        <v>2</v>
      </c>
      <c r="G157" s="261"/>
      <c r="H157" s="60">
        <f>F157*G157</f>
        <v>0</v>
      </c>
    </row>
    <row r="158" spans="1:8" ht="13.5" thickBot="1">
      <c r="A158" s="176"/>
      <c r="B158" s="122" t="s">
        <v>182</v>
      </c>
      <c r="C158" s="55"/>
      <c r="D158" s="56" t="s">
        <v>296</v>
      </c>
      <c r="E158" s="132" t="s">
        <v>95</v>
      </c>
      <c r="F158" s="133">
        <v>1</v>
      </c>
      <c r="G158" s="263"/>
      <c r="H158" s="53">
        <f>F158*G158</f>
        <v>0</v>
      </c>
    </row>
    <row r="159" spans="1:8" ht="13.5" thickBot="1">
      <c r="A159" s="128"/>
      <c r="B159" s="85"/>
      <c r="C159" s="171"/>
      <c r="D159" s="172" t="s">
        <v>2</v>
      </c>
      <c r="E159" s="142"/>
      <c r="F159" s="173"/>
      <c r="G159" s="144"/>
      <c r="H159" s="145">
        <f>SUM(H157:H158)</f>
        <v>0</v>
      </c>
    </row>
    <row r="160" spans="1:8" ht="12.75">
      <c r="A160" s="128"/>
      <c r="B160" s="48"/>
      <c r="C160" s="85"/>
      <c r="D160" s="129"/>
      <c r="E160" s="124"/>
      <c r="F160" s="125"/>
      <c r="G160" s="126"/>
      <c r="H160" s="127"/>
    </row>
    <row r="161" spans="1:8" ht="12.75">
      <c r="A161" s="128"/>
      <c r="B161" s="122"/>
      <c r="C161" s="54"/>
      <c r="D161" s="123" t="s">
        <v>297</v>
      </c>
      <c r="E161" s="134"/>
      <c r="F161" s="135"/>
      <c r="G161" s="136"/>
      <c r="H161" s="137"/>
    </row>
    <row r="162" spans="1:8" ht="38.25">
      <c r="A162" s="128"/>
      <c r="B162" s="122" t="s">
        <v>202</v>
      </c>
      <c r="C162" s="55"/>
      <c r="D162" s="154" t="s">
        <v>298</v>
      </c>
      <c r="E162" s="132" t="s">
        <v>120</v>
      </c>
      <c r="F162" s="133">
        <v>2</v>
      </c>
      <c r="G162" s="261"/>
      <c r="H162" s="60">
        <f>F162*G162</f>
        <v>0</v>
      </c>
    </row>
    <row r="163" spans="1:8" ht="13.5" thickBot="1">
      <c r="A163" s="128"/>
      <c r="B163" s="122" t="s">
        <v>112</v>
      </c>
      <c r="C163" s="55"/>
      <c r="D163" s="56" t="s">
        <v>296</v>
      </c>
      <c r="E163" s="132" t="s">
        <v>95</v>
      </c>
      <c r="F163" s="133">
        <v>1</v>
      </c>
      <c r="G163" s="263"/>
      <c r="H163" s="53">
        <f>F163*G163</f>
        <v>0</v>
      </c>
    </row>
    <row r="164" spans="1:8" ht="13.5" thickBot="1">
      <c r="A164" s="128"/>
      <c r="B164" s="85"/>
      <c r="C164" s="171"/>
      <c r="D164" s="172" t="s">
        <v>2</v>
      </c>
      <c r="E164" s="142"/>
      <c r="F164" s="173"/>
      <c r="G164" s="144"/>
      <c r="H164" s="145">
        <f>SUM(H162:H163)</f>
        <v>0</v>
      </c>
    </row>
    <row r="165" spans="1:8" ht="12.75">
      <c r="A165" s="128"/>
      <c r="B165" s="48"/>
      <c r="C165" s="85"/>
      <c r="D165" s="129"/>
      <c r="E165" s="124"/>
      <c r="F165" s="125"/>
      <c r="G165" s="126"/>
      <c r="H165" s="127"/>
    </row>
    <row r="166" spans="1:8" ht="12.75">
      <c r="A166" s="128"/>
      <c r="B166" s="122"/>
      <c r="C166" s="54"/>
      <c r="D166" s="123" t="s">
        <v>299</v>
      </c>
      <c r="E166" s="134"/>
      <c r="F166" s="135"/>
      <c r="G166" s="136"/>
      <c r="H166" s="137"/>
    </row>
    <row r="167" spans="1:8" ht="26.25" thickBot="1">
      <c r="A167" s="128"/>
      <c r="B167" s="122" t="s">
        <v>113</v>
      </c>
      <c r="C167" s="55"/>
      <c r="D167" s="154" t="s">
        <v>300</v>
      </c>
      <c r="E167" s="132" t="s">
        <v>90</v>
      </c>
      <c r="F167" s="133">
        <v>38.4</v>
      </c>
      <c r="G167" s="261"/>
      <c r="H167" s="60">
        <f>F167*G167</f>
        <v>0</v>
      </c>
    </row>
    <row r="168" spans="1:8" ht="13.5" thickBot="1">
      <c r="A168" s="128"/>
      <c r="B168" s="85"/>
      <c r="C168" s="171"/>
      <c r="D168" s="172" t="s">
        <v>2</v>
      </c>
      <c r="E168" s="142"/>
      <c r="F168" s="173"/>
      <c r="G168" s="144"/>
      <c r="H168" s="145">
        <f>SUM(H167:H167)</f>
        <v>0</v>
      </c>
    </row>
    <row r="169" spans="1:8" ht="12.75">
      <c r="A169" s="128"/>
      <c r="B169" s="48"/>
      <c r="C169" s="85"/>
      <c r="D169" s="129"/>
      <c r="E169" s="124"/>
      <c r="F169" s="125"/>
      <c r="G169" s="126"/>
      <c r="H169" s="127"/>
    </row>
    <row r="170" spans="1:8" ht="12.75">
      <c r="A170" s="128"/>
      <c r="B170" s="122" t="s">
        <v>114</v>
      </c>
      <c r="C170" s="55"/>
      <c r="D170" s="56" t="s">
        <v>301</v>
      </c>
      <c r="E170" s="132" t="s">
        <v>90</v>
      </c>
      <c r="F170" s="133">
        <v>6</v>
      </c>
      <c r="G170" s="263"/>
      <c r="H170" s="53">
        <f>F170*G170</f>
        <v>0</v>
      </c>
    </row>
    <row r="171" spans="1:8" ht="12.75">
      <c r="A171" s="128"/>
      <c r="B171" s="122"/>
      <c r="C171" s="55"/>
      <c r="D171" s="138" t="s">
        <v>303</v>
      </c>
      <c r="E171" s="132" t="s">
        <v>120</v>
      </c>
      <c r="F171" s="147">
        <v>16</v>
      </c>
      <c r="G171" s="136"/>
      <c r="H171" s="137"/>
    </row>
    <row r="172" spans="1:8" ht="12.75">
      <c r="A172" s="128"/>
      <c r="B172" s="122"/>
      <c r="C172" s="55"/>
      <c r="D172" s="175" t="s">
        <v>302</v>
      </c>
      <c r="E172" s="132" t="s">
        <v>120</v>
      </c>
      <c r="F172" s="147">
        <v>16</v>
      </c>
      <c r="G172" s="136"/>
      <c r="H172" s="137"/>
    </row>
    <row r="173" spans="1:8" ht="13.5" thickBot="1">
      <c r="A173" s="128"/>
      <c r="B173" s="122" t="s">
        <v>115</v>
      </c>
      <c r="C173" s="55"/>
      <c r="D173" s="56" t="s">
        <v>281</v>
      </c>
      <c r="E173" s="132" t="s">
        <v>95</v>
      </c>
      <c r="F173" s="133">
        <v>1</v>
      </c>
      <c r="G173" s="263"/>
      <c r="H173" s="53">
        <f>F173*G173</f>
        <v>0</v>
      </c>
    </row>
    <row r="174" spans="1:8" ht="13.5" thickBot="1">
      <c r="A174" s="128"/>
      <c r="B174" s="85"/>
      <c r="C174" s="171"/>
      <c r="D174" s="172" t="s">
        <v>2</v>
      </c>
      <c r="E174" s="142"/>
      <c r="F174" s="173"/>
      <c r="G174" s="144"/>
      <c r="H174" s="145">
        <f>SUM(H170:H173)</f>
        <v>0</v>
      </c>
    </row>
    <row r="175" spans="1:8" ht="12.75">
      <c r="A175" s="128"/>
      <c r="B175" s="48"/>
      <c r="C175" s="85"/>
      <c r="D175" s="129"/>
      <c r="E175" s="124"/>
      <c r="F175" s="125"/>
      <c r="G175" s="126"/>
      <c r="H175" s="127"/>
    </row>
    <row r="176" spans="1:8" ht="12.75">
      <c r="A176" s="128"/>
      <c r="B176" s="48"/>
      <c r="C176" s="85"/>
      <c r="D176" s="177" t="s">
        <v>14</v>
      </c>
      <c r="E176" s="134"/>
      <c r="F176" s="167"/>
      <c r="G176" s="126"/>
      <c r="H176" s="178"/>
    </row>
    <row r="177" spans="1:8" ht="12.75">
      <c r="A177" s="128"/>
      <c r="B177" s="48"/>
      <c r="C177" s="85"/>
      <c r="D177" s="179" t="s">
        <v>144</v>
      </c>
      <c r="E177" s="134"/>
      <c r="F177" s="167"/>
      <c r="G177" s="126"/>
      <c r="H177" s="178"/>
    </row>
    <row r="178" spans="1:8" ht="12.75">
      <c r="A178" s="128"/>
      <c r="B178" s="85"/>
      <c r="C178" s="171"/>
      <c r="D178" s="180" t="s">
        <v>37</v>
      </c>
      <c r="E178" s="181"/>
      <c r="F178" s="147"/>
      <c r="G178" s="126"/>
      <c r="H178" s="178"/>
    </row>
    <row r="179" spans="1:8" ht="12.75">
      <c r="A179" s="128"/>
      <c r="B179" s="85"/>
      <c r="C179" s="171"/>
      <c r="D179" s="182" t="s">
        <v>38</v>
      </c>
      <c r="E179" s="181"/>
      <c r="F179" s="147"/>
      <c r="G179" s="126"/>
      <c r="H179" s="178"/>
    </row>
    <row r="180" spans="1:8" ht="12.75">
      <c r="A180" s="128"/>
      <c r="B180" s="85"/>
      <c r="C180" s="171"/>
      <c r="D180" s="182" t="s">
        <v>39</v>
      </c>
      <c r="E180" s="181"/>
      <c r="F180" s="147"/>
      <c r="G180" s="126"/>
      <c r="H180" s="178"/>
    </row>
    <row r="181" spans="1:8" ht="12.75">
      <c r="A181" s="128"/>
      <c r="B181" s="85"/>
      <c r="C181" s="171"/>
      <c r="D181" s="180" t="s">
        <v>44</v>
      </c>
      <c r="E181" s="181"/>
      <c r="F181" s="147"/>
      <c r="G181" s="126"/>
      <c r="H181" s="178"/>
    </row>
    <row r="182" spans="1:8" ht="12.75">
      <c r="A182" s="128"/>
      <c r="B182" s="85"/>
      <c r="C182" s="171"/>
      <c r="D182" s="183" t="s">
        <v>306</v>
      </c>
      <c r="E182" s="181"/>
      <c r="F182" s="147"/>
      <c r="G182" s="126"/>
      <c r="H182" s="178"/>
    </row>
    <row r="183" spans="1:8" ht="12.75">
      <c r="A183" s="128"/>
      <c r="B183" s="85"/>
      <c r="C183" s="171"/>
      <c r="D183" s="183" t="s">
        <v>148</v>
      </c>
      <c r="E183" s="181"/>
      <c r="F183" s="147"/>
      <c r="G183" s="126"/>
      <c r="H183" s="178"/>
    </row>
    <row r="184" spans="1:8" ht="12.75">
      <c r="A184" s="128"/>
      <c r="B184" s="85"/>
      <c r="C184" s="171"/>
      <c r="D184" s="183" t="s">
        <v>307</v>
      </c>
      <c r="E184" s="181"/>
      <c r="F184" s="147"/>
      <c r="G184" s="126"/>
      <c r="H184" s="178"/>
    </row>
    <row r="185" spans="1:8" ht="12.75">
      <c r="A185" s="128"/>
      <c r="B185" s="85"/>
      <c r="C185" s="171"/>
      <c r="D185" s="183" t="s">
        <v>45</v>
      </c>
      <c r="E185" s="181"/>
      <c r="F185" s="147"/>
      <c r="G185" s="126"/>
      <c r="H185" s="178"/>
    </row>
    <row r="186" spans="1:8" ht="12.75">
      <c r="A186" s="128"/>
      <c r="B186" s="85"/>
      <c r="C186" s="171"/>
      <c r="D186" s="184" t="s">
        <v>40</v>
      </c>
      <c r="E186" s="181"/>
      <c r="F186" s="147"/>
      <c r="G186" s="126"/>
      <c r="H186" s="178"/>
    </row>
    <row r="187" spans="1:8" ht="12.75">
      <c r="A187" s="128"/>
      <c r="B187" s="85"/>
      <c r="C187" s="171"/>
      <c r="D187" s="177" t="s">
        <v>319</v>
      </c>
      <c r="E187" s="181"/>
      <c r="F187" s="147"/>
      <c r="G187" s="126"/>
      <c r="H187" s="178"/>
    </row>
    <row r="188" spans="1:8" ht="14.25">
      <c r="A188" s="128"/>
      <c r="B188" s="85" t="s">
        <v>122</v>
      </c>
      <c r="C188" s="185" t="s">
        <v>170</v>
      </c>
      <c r="D188" s="186" t="s">
        <v>37</v>
      </c>
      <c r="E188" s="124" t="s">
        <v>92</v>
      </c>
      <c r="F188" s="133">
        <v>7</v>
      </c>
      <c r="G188" s="266"/>
      <c r="H188" s="187">
        <f>F188*G188</f>
        <v>0</v>
      </c>
    </row>
    <row r="189" spans="1:8" ht="14.25">
      <c r="A189" s="128"/>
      <c r="B189" s="85" t="s">
        <v>123</v>
      </c>
      <c r="C189" s="185" t="s">
        <v>171</v>
      </c>
      <c r="D189" s="188" t="s">
        <v>38</v>
      </c>
      <c r="E189" s="124" t="s">
        <v>92</v>
      </c>
      <c r="F189" s="133">
        <v>7</v>
      </c>
      <c r="G189" s="266"/>
      <c r="H189" s="187">
        <f>F189*G189</f>
        <v>0</v>
      </c>
    </row>
    <row r="190" spans="1:8" ht="15">
      <c r="A190" s="128"/>
      <c r="B190" s="85"/>
      <c r="C190" s="171"/>
      <c r="D190" s="184" t="s">
        <v>308</v>
      </c>
      <c r="E190" s="189"/>
      <c r="F190" s="190"/>
      <c r="G190" s="191"/>
      <c r="H190" s="127"/>
    </row>
    <row r="191" spans="1:8" ht="14.25">
      <c r="A191" s="128"/>
      <c r="B191" s="85" t="s">
        <v>124</v>
      </c>
      <c r="C191" s="185" t="s">
        <v>172</v>
      </c>
      <c r="D191" s="184" t="s">
        <v>148</v>
      </c>
      <c r="E191" s="124" t="s">
        <v>92</v>
      </c>
      <c r="F191" s="133">
        <v>7</v>
      </c>
      <c r="G191" s="267"/>
      <c r="H191" s="187">
        <f>F191*G191</f>
        <v>0</v>
      </c>
    </row>
    <row r="192" spans="1:8" ht="14.25">
      <c r="A192" s="128"/>
      <c r="B192" s="85" t="s">
        <v>125</v>
      </c>
      <c r="C192" s="185" t="s">
        <v>173</v>
      </c>
      <c r="D192" s="186" t="s">
        <v>307</v>
      </c>
      <c r="E192" s="124" t="s">
        <v>92</v>
      </c>
      <c r="F192" s="133">
        <v>7</v>
      </c>
      <c r="G192" s="267"/>
      <c r="H192" s="187">
        <f>F192*G192</f>
        <v>0</v>
      </c>
    </row>
    <row r="193" spans="1:8" ht="15" thickBot="1">
      <c r="A193" s="128"/>
      <c r="B193" s="85" t="s">
        <v>126</v>
      </c>
      <c r="C193" s="185" t="s">
        <v>304</v>
      </c>
      <c r="D193" s="186" t="s">
        <v>45</v>
      </c>
      <c r="E193" s="124" t="s">
        <v>92</v>
      </c>
      <c r="F193" s="133">
        <v>7</v>
      </c>
      <c r="G193" s="267"/>
      <c r="H193" s="187">
        <f>F193*G193</f>
        <v>0</v>
      </c>
    </row>
    <row r="194" spans="1:8" ht="13.5" thickBot="1">
      <c r="A194" s="128"/>
      <c r="B194" s="85"/>
      <c r="C194" s="171"/>
      <c r="D194" s="172" t="s">
        <v>2</v>
      </c>
      <c r="E194" s="142"/>
      <c r="F194" s="173"/>
      <c r="G194" s="144"/>
      <c r="H194" s="145">
        <f>SUM(H188:H193)</f>
        <v>0</v>
      </c>
    </row>
    <row r="195" spans="1:8" ht="12.75">
      <c r="A195" s="128"/>
      <c r="B195" s="85"/>
      <c r="C195" s="171"/>
      <c r="D195" s="177" t="s">
        <v>320</v>
      </c>
      <c r="E195" s="181"/>
      <c r="F195" s="147"/>
      <c r="G195" s="126"/>
      <c r="H195" s="178"/>
    </row>
    <row r="196" spans="1:8" ht="14.25">
      <c r="A196" s="128"/>
      <c r="B196" s="85" t="s">
        <v>127</v>
      </c>
      <c r="C196" s="185" t="s">
        <v>170</v>
      </c>
      <c r="D196" s="186" t="s">
        <v>37</v>
      </c>
      <c r="E196" s="124" t="s">
        <v>92</v>
      </c>
      <c r="F196" s="133">
        <v>4</v>
      </c>
      <c r="G196" s="266"/>
      <c r="H196" s="187">
        <f>F196*G196</f>
        <v>0</v>
      </c>
    </row>
    <row r="197" spans="1:8" ht="14.25">
      <c r="A197" s="128"/>
      <c r="B197" s="85" t="s">
        <v>128</v>
      </c>
      <c r="C197" s="185" t="s">
        <v>171</v>
      </c>
      <c r="D197" s="188" t="s">
        <v>38</v>
      </c>
      <c r="E197" s="124" t="s">
        <v>92</v>
      </c>
      <c r="F197" s="133">
        <v>4</v>
      </c>
      <c r="G197" s="266"/>
      <c r="H197" s="187">
        <f>F197*G197</f>
        <v>0</v>
      </c>
    </row>
    <row r="198" spans="1:8" ht="15">
      <c r="A198" s="128"/>
      <c r="B198" s="85"/>
      <c r="C198" s="171"/>
      <c r="D198" s="184" t="s">
        <v>308</v>
      </c>
      <c r="E198" s="189"/>
      <c r="F198" s="190"/>
      <c r="G198" s="191"/>
      <c r="H198" s="127"/>
    </row>
    <row r="199" spans="1:8" ht="14.25">
      <c r="A199" s="128"/>
      <c r="B199" s="85" t="s">
        <v>129</v>
      </c>
      <c r="C199" s="185" t="s">
        <v>172</v>
      </c>
      <c r="D199" s="184" t="s">
        <v>148</v>
      </c>
      <c r="E199" s="124" t="s">
        <v>92</v>
      </c>
      <c r="F199" s="133">
        <v>4</v>
      </c>
      <c r="G199" s="267"/>
      <c r="H199" s="187">
        <f>F199*G199</f>
        <v>0</v>
      </c>
    </row>
    <row r="200" spans="1:8" ht="14.25">
      <c r="A200" s="128"/>
      <c r="B200" s="85" t="s">
        <v>130</v>
      </c>
      <c r="C200" s="185" t="s">
        <v>173</v>
      </c>
      <c r="D200" s="186" t="s">
        <v>307</v>
      </c>
      <c r="E200" s="124" t="s">
        <v>92</v>
      </c>
      <c r="F200" s="133">
        <v>4</v>
      </c>
      <c r="G200" s="267"/>
      <c r="H200" s="187">
        <f>F200*G200</f>
        <v>0</v>
      </c>
    </row>
    <row r="201" spans="1:8" ht="15" thickBot="1">
      <c r="A201" s="128"/>
      <c r="B201" s="85" t="s">
        <v>131</v>
      </c>
      <c r="C201" s="185" t="s">
        <v>304</v>
      </c>
      <c r="D201" s="186" t="s">
        <v>45</v>
      </c>
      <c r="E201" s="124" t="s">
        <v>92</v>
      </c>
      <c r="F201" s="133">
        <v>4</v>
      </c>
      <c r="G201" s="267"/>
      <c r="H201" s="187">
        <f>F201*G201</f>
        <v>0</v>
      </c>
    </row>
    <row r="202" spans="1:8" ht="13.5" thickBot="1">
      <c r="A202" s="128"/>
      <c r="B202" s="85"/>
      <c r="C202" s="171"/>
      <c r="D202" s="172" t="s">
        <v>2</v>
      </c>
      <c r="E202" s="142"/>
      <c r="F202" s="173"/>
      <c r="G202" s="144"/>
      <c r="H202" s="145">
        <f>SUM(H196:H201)</f>
        <v>0</v>
      </c>
    </row>
    <row r="203" spans="1:8" ht="12.75">
      <c r="A203" s="128"/>
      <c r="B203" s="85"/>
      <c r="C203" s="171"/>
      <c r="D203" s="177" t="s">
        <v>321</v>
      </c>
      <c r="E203" s="181"/>
      <c r="F203" s="147"/>
      <c r="G203" s="126"/>
      <c r="H203" s="178"/>
    </row>
    <row r="204" spans="1:8" ht="14.25">
      <c r="A204" s="128"/>
      <c r="B204" s="85" t="s">
        <v>132</v>
      </c>
      <c r="C204" s="185" t="s">
        <v>170</v>
      </c>
      <c r="D204" s="186" t="s">
        <v>37</v>
      </c>
      <c r="E204" s="124" t="s">
        <v>92</v>
      </c>
      <c r="F204" s="133">
        <v>3</v>
      </c>
      <c r="G204" s="266"/>
      <c r="H204" s="187">
        <f>F204*G204</f>
        <v>0</v>
      </c>
    </row>
    <row r="205" spans="1:8" ht="14.25">
      <c r="A205" s="128"/>
      <c r="B205" s="85" t="s">
        <v>133</v>
      </c>
      <c r="C205" s="185" t="s">
        <v>171</v>
      </c>
      <c r="D205" s="188" t="s">
        <v>38</v>
      </c>
      <c r="E205" s="124" t="s">
        <v>92</v>
      </c>
      <c r="F205" s="133">
        <v>3</v>
      </c>
      <c r="G205" s="266"/>
      <c r="H205" s="187">
        <f>F205*G205</f>
        <v>0</v>
      </c>
    </row>
    <row r="206" spans="1:8" ht="15">
      <c r="A206" s="128"/>
      <c r="B206" s="85"/>
      <c r="C206" s="171"/>
      <c r="D206" s="184" t="s">
        <v>308</v>
      </c>
      <c r="E206" s="189"/>
      <c r="F206" s="190"/>
      <c r="G206" s="191"/>
      <c r="H206" s="127"/>
    </row>
    <row r="207" spans="1:8" ht="14.25">
      <c r="A207" s="128"/>
      <c r="B207" s="85" t="s">
        <v>134</v>
      </c>
      <c r="C207" s="185" t="s">
        <v>172</v>
      </c>
      <c r="D207" s="184" t="s">
        <v>148</v>
      </c>
      <c r="E207" s="124" t="s">
        <v>92</v>
      </c>
      <c r="F207" s="133">
        <v>3</v>
      </c>
      <c r="G207" s="267"/>
      <c r="H207" s="187">
        <f>F207*G207</f>
        <v>0</v>
      </c>
    </row>
    <row r="208" spans="1:8" ht="14.25">
      <c r="A208" s="128"/>
      <c r="B208" s="85" t="s">
        <v>150</v>
      </c>
      <c r="C208" s="185" t="s">
        <v>173</v>
      </c>
      <c r="D208" s="186" t="s">
        <v>307</v>
      </c>
      <c r="E208" s="124" t="s">
        <v>92</v>
      </c>
      <c r="F208" s="133">
        <v>3</v>
      </c>
      <c r="G208" s="267"/>
      <c r="H208" s="187">
        <f>F208*G208</f>
        <v>0</v>
      </c>
    </row>
    <row r="209" spans="1:8" ht="15" thickBot="1">
      <c r="A209" s="128"/>
      <c r="B209" s="85" t="s">
        <v>151</v>
      </c>
      <c r="C209" s="185" t="s">
        <v>304</v>
      </c>
      <c r="D209" s="186" t="s">
        <v>45</v>
      </c>
      <c r="E209" s="124" t="s">
        <v>92</v>
      </c>
      <c r="F209" s="133">
        <v>3</v>
      </c>
      <c r="G209" s="267"/>
      <c r="H209" s="187">
        <f>F209*G209</f>
        <v>0</v>
      </c>
    </row>
    <row r="210" spans="1:8" ht="13.5" thickBot="1">
      <c r="A210" s="128"/>
      <c r="B210" s="85"/>
      <c r="C210" s="171"/>
      <c r="D210" s="172" t="s">
        <v>2</v>
      </c>
      <c r="E210" s="142"/>
      <c r="F210" s="173"/>
      <c r="G210" s="144"/>
      <c r="H210" s="145">
        <f>SUM(H204:H209)</f>
        <v>0</v>
      </c>
    </row>
    <row r="211" spans="1:8" ht="12.75">
      <c r="A211" s="128"/>
      <c r="B211" s="85"/>
      <c r="C211" s="171"/>
      <c r="D211" s="177" t="s">
        <v>322</v>
      </c>
      <c r="E211" s="181"/>
      <c r="F211" s="147"/>
      <c r="G211" s="126"/>
      <c r="H211" s="178"/>
    </row>
    <row r="212" spans="1:8" ht="14.25">
      <c r="A212" s="128"/>
      <c r="B212" s="85" t="s">
        <v>152</v>
      </c>
      <c r="C212" s="185" t="s">
        <v>170</v>
      </c>
      <c r="D212" s="186" t="s">
        <v>37</v>
      </c>
      <c r="E212" s="124" t="s">
        <v>92</v>
      </c>
      <c r="F212" s="133">
        <v>3</v>
      </c>
      <c r="G212" s="266"/>
      <c r="H212" s="187">
        <f>F212*G212</f>
        <v>0</v>
      </c>
    </row>
    <row r="213" spans="1:8" ht="14.25">
      <c r="A213" s="128"/>
      <c r="B213" s="85" t="s">
        <v>153</v>
      </c>
      <c r="C213" s="185" t="s">
        <v>171</v>
      </c>
      <c r="D213" s="188" t="s">
        <v>38</v>
      </c>
      <c r="E213" s="124" t="s">
        <v>92</v>
      </c>
      <c r="F213" s="133">
        <v>3</v>
      </c>
      <c r="G213" s="266"/>
      <c r="H213" s="187">
        <f>F213*G213</f>
        <v>0</v>
      </c>
    </row>
    <row r="214" spans="1:8" ht="15">
      <c r="A214" s="128"/>
      <c r="B214" s="85"/>
      <c r="C214" s="171"/>
      <c r="D214" s="184" t="s">
        <v>308</v>
      </c>
      <c r="E214" s="189"/>
      <c r="F214" s="190"/>
      <c r="G214" s="191"/>
      <c r="H214" s="127"/>
    </row>
    <row r="215" spans="1:8" ht="14.25">
      <c r="A215" s="128"/>
      <c r="B215" s="85" t="s">
        <v>154</v>
      </c>
      <c r="C215" s="185" t="s">
        <v>172</v>
      </c>
      <c r="D215" s="184" t="s">
        <v>148</v>
      </c>
      <c r="E215" s="124" t="s">
        <v>92</v>
      </c>
      <c r="F215" s="133">
        <v>3</v>
      </c>
      <c r="G215" s="267"/>
      <c r="H215" s="187">
        <f>F215*G215</f>
        <v>0</v>
      </c>
    </row>
    <row r="216" spans="1:8" ht="14.25">
      <c r="A216" s="128"/>
      <c r="B216" s="85" t="s">
        <v>155</v>
      </c>
      <c r="C216" s="185" t="s">
        <v>173</v>
      </c>
      <c r="D216" s="186" t="s">
        <v>307</v>
      </c>
      <c r="E216" s="124" t="s">
        <v>92</v>
      </c>
      <c r="F216" s="133">
        <v>3</v>
      </c>
      <c r="G216" s="267"/>
      <c r="H216" s="187">
        <f>F216*G216</f>
        <v>0</v>
      </c>
    </row>
    <row r="217" spans="1:8" ht="15" thickBot="1">
      <c r="A217" s="128"/>
      <c r="B217" s="85" t="s">
        <v>156</v>
      </c>
      <c r="C217" s="185" t="s">
        <v>304</v>
      </c>
      <c r="D217" s="186" t="s">
        <v>45</v>
      </c>
      <c r="E217" s="124" t="s">
        <v>92</v>
      </c>
      <c r="F217" s="133">
        <v>3</v>
      </c>
      <c r="G217" s="267"/>
      <c r="H217" s="187">
        <f>F217*G217</f>
        <v>0</v>
      </c>
    </row>
    <row r="218" spans="1:8" ht="13.5" thickBot="1">
      <c r="A218" s="128"/>
      <c r="B218" s="85"/>
      <c r="C218" s="171"/>
      <c r="D218" s="172" t="s">
        <v>2</v>
      </c>
      <c r="E218" s="142"/>
      <c r="F218" s="173"/>
      <c r="G218" s="144"/>
      <c r="H218" s="145">
        <f>SUM(H212:H217)</f>
        <v>0</v>
      </c>
    </row>
    <row r="219" spans="1:8" ht="12.75">
      <c r="A219" s="128"/>
      <c r="B219" s="85"/>
      <c r="C219" s="171"/>
      <c r="D219" s="177" t="s">
        <v>323</v>
      </c>
      <c r="E219" s="181"/>
      <c r="F219" s="147"/>
      <c r="G219" s="126"/>
      <c r="H219" s="178"/>
    </row>
    <row r="220" spans="1:8" ht="14.25">
      <c r="A220" s="128"/>
      <c r="B220" s="85" t="s">
        <v>157</v>
      </c>
      <c r="C220" s="185" t="s">
        <v>170</v>
      </c>
      <c r="D220" s="186" t="s">
        <v>37</v>
      </c>
      <c r="E220" s="124" t="s">
        <v>92</v>
      </c>
      <c r="F220" s="133">
        <v>7</v>
      </c>
      <c r="G220" s="266"/>
      <c r="H220" s="187">
        <f>F220*G220</f>
        <v>0</v>
      </c>
    </row>
    <row r="221" spans="1:8" ht="14.25">
      <c r="A221" s="128"/>
      <c r="B221" s="85" t="s">
        <v>158</v>
      </c>
      <c r="C221" s="185" t="s">
        <v>171</v>
      </c>
      <c r="D221" s="188" t="s">
        <v>38</v>
      </c>
      <c r="E221" s="124" t="s">
        <v>92</v>
      </c>
      <c r="F221" s="133">
        <v>7</v>
      </c>
      <c r="G221" s="266"/>
      <c r="H221" s="187">
        <f>F221*G221</f>
        <v>0</v>
      </c>
    </row>
    <row r="222" spans="1:8" ht="15">
      <c r="A222" s="128"/>
      <c r="B222" s="85"/>
      <c r="C222" s="171"/>
      <c r="D222" s="184" t="s">
        <v>308</v>
      </c>
      <c r="E222" s="189"/>
      <c r="F222" s="190"/>
      <c r="G222" s="191"/>
      <c r="H222" s="127"/>
    </row>
    <row r="223" spans="1:8" ht="14.25">
      <c r="A223" s="128"/>
      <c r="B223" s="85" t="s">
        <v>159</v>
      </c>
      <c r="C223" s="185" t="s">
        <v>172</v>
      </c>
      <c r="D223" s="184" t="s">
        <v>148</v>
      </c>
      <c r="E223" s="124" t="s">
        <v>92</v>
      </c>
      <c r="F223" s="133">
        <v>7</v>
      </c>
      <c r="G223" s="267"/>
      <c r="H223" s="187">
        <f>F223*G223</f>
        <v>0</v>
      </c>
    </row>
    <row r="224" spans="1:8" ht="14.25">
      <c r="A224" s="128"/>
      <c r="B224" s="85" t="s">
        <v>160</v>
      </c>
      <c r="C224" s="185" t="s">
        <v>173</v>
      </c>
      <c r="D224" s="186" t="s">
        <v>307</v>
      </c>
      <c r="E224" s="124" t="s">
        <v>92</v>
      </c>
      <c r="F224" s="133">
        <v>7</v>
      </c>
      <c r="G224" s="267"/>
      <c r="H224" s="187">
        <f>F224*G224</f>
        <v>0</v>
      </c>
    </row>
    <row r="225" spans="1:8" ht="15" thickBot="1">
      <c r="A225" s="128"/>
      <c r="B225" s="85" t="s">
        <v>161</v>
      </c>
      <c r="C225" s="185" t="s">
        <v>304</v>
      </c>
      <c r="D225" s="186" t="s">
        <v>45</v>
      </c>
      <c r="E225" s="124" t="s">
        <v>92</v>
      </c>
      <c r="F225" s="133">
        <v>7</v>
      </c>
      <c r="G225" s="267"/>
      <c r="H225" s="187">
        <f>F225*G225</f>
        <v>0</v>
      </c>
    </row>
    <row r="226" spans="1:8" ht="13.5" thickBot="1">
      <c r="A226" s="128"/>
      <c r="B226" s="85"/>
      <c r="C226" s="171"/>
      <c r="D226" s="172" t="s">
        <v>2</v>
      </c>
      <c r="E226" s="142"/>
      <c r="F226" s="173"/>
      <c r="G226" s="144"/>
      <c r="H226" s="145">
        <f>SUM(H220:H225)</f>
        <v>0</v>
      </c>
    </row>
    <row r="227" spans="1:8" ht="12.75">
      <c r="A227" s="128"/>
      <c r="B227" s="85"/>
      <c r="C227" s="171"/>
      <c r="D227" s="177" t="s">
        <v>324</v>
      </c>
      <c r="E227" s="181"/>
      <c r="F227" s="147"/>
      <c r="G227" s="126"/>
      <c r="H227" s="178"/>
    </row>
    <row r="228" spans="1:8" ht="14.25">
      <c r="A228" s="128"/>
      <c r="B228" s="85" t="s">
        <v>162</v>
      </c>
      <c r="C228" s="185" t="s">
        <v>170</v>
      </c>
      <c r="D228" s="186" t="s">
        <v>37</v>
      </c>
      <c r="E228" s="124" t="s">
        <v>92</v>
      </c>
      <c r="F228" s="133">
        <v>7</v>
      </c>
      <c r="G228" s="266"/>
      <c r="H228" s="187">
        <f>F228*G228</f>
        <v>0</v>
      </c>
    </row>
    <row r="229" spans="1:8" ht="14.25">
      <c r="A229" s="128"/>
      <c r="B229" s="85" t="s">
        <v>163</v>
      </c>
      <c r="C229" s="185" t="s">
        <v>171</v>
      </c>
      <c r="D229" s="188" t="s">
        <v>38</v>
      </c>
      <c r="E229" s="124" t="s">
        <v>92</v>
      </c>
      <c r="F229" s="133">
        <v>7</v>
      </c>
      <c r="G229" s="266"/>
      <c r="H229" s="187">
        <f>F229*G229</f>
        <v>0</v>
      </c>
    </row>
    <row r="230" spans="1:8" ht="15">
      <c r="A230" s="128"/>
      <c r="B230" s="85"/>
      <c r="C230" s="171"/>
      <c r="D230" s="184" t="s">
        <v>308</v>
      </c>
      <c r="E230" s="189"/>
      <c r="F230" s="190"/>
      <c r="G230" s="191"/>
      <c r="H230" s="127"/>
    </row>
    <row r="231" spans="1:8" ht="14.25">
      <c r="A231" s="128"/>
      <c r="B231" s="85" t="s">
        <v>164</v>
      </c>
      <c r="C231" s="185" t="s">
        <v>172</v>
      </c>
      <c r="D231" s="184" t="s">
        <v>148</v>
      </c>
      <c r="E231" s="124" t="s">
        <v>92</v>
      </c>
      <c r="F231" s="133">
        <v>7</v>
      </c>
      <c r="G231" s="267"/>
      <c r="H231" s="187">
        <f>F231*G231</f>
        <v>0</v>
      </c>
    </row>
    <row r="232" spans="1:8" ht="14.25">
      <c r="A232" s="128"/>
      <c r="B232" s="85" t="s">
        <v>165</v>
      </c>
      <c r="C232" s="185" t="s">
        <v>173</v>
      </c>
      <c r="D232" s="186" t="s">
        <v>307</v>
      </c>
      <c r="E232" s="124" t="s">
        <v>92</v>
      </c>
      <c r="F232" s="133">
        <v>7</v>
      </c>
      <c r="G232" s="267"/>
      <c r="H232" s="187">
        <f>F232*G232</f>
        <v>0</v>
      </c>
    </row>
    <row r="233" spans="1:8" ht="15" thickBot="1">
      <c r="A233" s="128"/>
      <c r="B233" s="85" t="s">
        <v>166</v>
      </c>
      <c r="C233" s="185" t="s">
        <v>304</v>
      </c>
      <c r="D233" s="186" t="s">
        <v>45</v>
      </c>
      <c r="E233" s="124" t="s">
        <v>92</v>
      </c>
      <c r="F233" s="133">
        <v>7</v>
      </c>
      <c r="G233" s="267"/>
      <c r="H233" s="187">
        <f>F233*G233</f>
        <v>0</v>
      </c>
    </row>
    <row r="234" spans="1:8" ht="13.5" thickBot="1">
      <c r="A234" s="128"/>
      <c r="B234" s="85"/>
      <c r="C234" s="171"/>
      <c r="D234" s="172" t="s">
        <v>2</v>
      </c>
      <c r="E234" s="142"/>
      <c r="F234" s="173"/>
      <c r="G234" s="144"/>
      <c r="H234" s="145">
        <f>SUM(H228:H233)</f>
        <v>0</v>
      </c>
    </row>
    <row r="235" spans="1:8" ht="12.75">
      <c r="A235" s="128"/>
      <c r="B235" s="85"/>
      <c r="C235" s="171"/>
      <c r="D235" s="177" t="s">
        <v>326</v>
      </c>
      <c r="E235" s="181"/>
      <c r="F235" s="147"/>
      <c r="G235" s="126"/>
      <c r="H235" s="178"/>
    </row>
    <row r="236" spans="1:8" ht="14.25">
      <c r="A236" s="128"/>
      <c r="B236" s="85" t="s">
        <v>167</v>
      </c>
      <c r="C236" s="185" t="s">
        <v>170</v>
      </c>
      <c r="D236" s="186" t="s">
        <v>37</v>
      </c>
      <c r="E236" s="124" t="s">
        <v>92</v>
      </c>
      <c r="F236" s="133">
        <v>0.5</v>
      </c>
      <c r="G236" s="266"/>
      <c r="H236" s="187">
        <f>F236*G236</f>
        <v>0</v>
      </c>
    </row>
    <row r="237" spans="1:8" ht="14.25">
      <c r="A237" s="128"/>
      <c r="B237" s="85" t="s">
        <v>168</v>
      </c>
      <c r="C237" s="185" t="s">
        <v>171</v>
      </c>
      <c r="D237" s="188" t="s">
        <v>38</v>
      </c>
      <c r="E237" s="124" t="s">
        <v>92</v>
      </c>
      <c r="F237" s="133">
        <v>0.5</v>
      </c>
      <c r="G237" s="266"/>
      <c r="H237" s="187">
        <f>F237*G237</f>
        <v>0</v>
      </c>
    </row>
    <row r="238" spans="1:8" ht="15">
      <c r="A238" s="128"/>
      <c r="B238" s="85"/>
      <c r="C238" s="171"/>
      <c r="D238" s="184" t="s">
        <v>308</v>
      </c>
      <c r="E238" s="189"/>
      <c r="F238" s="190"/>
      <c r="G238" s="191"/>
      <c r="H238" s="127"/>
    </row>
    <row r="239" spans="1:8" ht="14.25">
      <c r="A239" s="128"/>
      <c r="B239" s="85" t="s">
        <v>203</v>
      </c>
      <c r="C239" s="185" t="s">
        <v>172</v>
      </c>
      <c r="D239" s="184" t="s">
        <v>148</v>
      </c>
      <c r="E239" s="124" t="s">
        <v>92</v>
      </c>
      <c r="F239" s="133">
        <v>0.5</v>
      </c>
      <c r="G239" s="267"/>
      <c r="H239" s="187">
        <f>F239*G239</f>
        <v>0</v>
      </c>
    </row>
    <row r="240" spans="1:8" ht="14.25">
      <c r="A240" s="128"/>
      <c r="B240" s="85" t="s">
        <v>204</v>
      </c>
      <c r="C240" s="185" t="s">
        <v>173</v>
      </c>
      <c r="D240" s="186" t="s">
        <v>307</v>
      </c>
      <c r="E240" s="124" t="s">
        <v>92</v>
      </c>
      <c r="F240" s="133">
        <v>0.5</v>
      </c>
      <c r="G240" s="267"/>
      <c r="H240" s="187">
        <f>F240*G240</f>
        <v>0</v>
      </c>
    </row>
    <row r="241" spans="1:8" ht="15" thickBot="1">
      <c r="A241" s="128"/>
      <c r="B241" s="85" t="s">
        <v>347</v>
      </c>
      <c r="C241" s="185" t="s">
        <v>304</v>
      </c>
      <c r="D241" s="186" t="s">
        <v>45</v>
      </c>
      <c r="E241" s="124" t="s">
        <v>92</v>
      </c>
      <c r="F241" s="133">
        <v>0.5</v>
      </c>
      <c r="G241" s="267"/>
      <c r="H241" s="187">
        <f>F241*G241</f>
        <v>0</v>
      </c>
    </row>
    <row r="242" spans="1:8" ht="13.5" thickBot="1">
      <c r="A242" s="128"/>
      <c r="B242" s="85"/>
      <c r="C242" s="171"/>
      <c r="D242" s="172" t="s">
        <v>2</v>
      </c>
      <c r="E242" s="142"/>
      <c r="F242" s="173"/>
      <c r="G242" s="144"/>
      <c r="H242" s="145">
        <f>SUM(H236:H241)</f>
        <v>0</v>
      </c>
    </row>
    <row r="243" spans="1:8" ht="12.75">
      <c r="A243" s="128"/>
      <c r="B243" s="48"/>
      <c r="C243" s="85"/>
      <c r="D243" s="179" t="s">
        <v>309</v>
      </c>
      <c r="E243" s="134"/>
      <c r="F243" s="167"/>
      <c r="G243" s="126"/>
      <c r="H243" s="178"/>
    </row>
    <row r="244" spans="1:8" ht="12.75">
      <c r="A244" s="128"/>
      <c r="B244" s="85"/>
      <c r="C244" s="171"/>
      <c r="D244" s="192" t="s">
        <v>305</v>
      </c>
      <c r="E244" s="181"/>
      <c r="F244" s="147"/>
      <c r="G244" s="126"/>
      <c r="H244" s="178"/>
    </row>
    <row r="245" spans="1:8" ht="12.75">
      <c r="A245" s="128"/>
      <c r="B245" s="85"/>
      <c r="C245" s="171"/>
      <c r="D245" s="180" t="s">
        <v>310</v>
      </c>
      <c r="E245" s="181"/>
      <c r="F245" s="147"/>
      <c r="G245" s="126"/>
      <c r="H245" s="178"/>
    </row>
    <row r="246" spans="1:8" ht="12.75">
      <c r="A246" s="128"/>
      <c r="B246" s="85"/>
      <c r="C246" s="171"/>
      <c r="D246" s="183" t="s">
        <v>312</v>
      </c>
      <c r="E246" s="181"/>
      <c r="F246" s="147"/>
      <c r="G246" s="126"/>
      <c r="H246" s="178"/>
    </row>
    <row r="247" spans="1:8" ht="12.75">
      <c r="A247" s="128"/>
      <c r="B247" s="85"/>
      <c r="C247" s="171"/>
      <c r="D247" s="183" t="s">
        <v>313</v>
      </c>
      <c r="E247" s="181"/>
      <c r="F247" s="147"/>
      <c r="G247" s="126"/>
      <c r="H247" s="178"/>
    </row>
    <row r="248" spans="1:8" ht="12.75">
      <c r="A248" s="128"/>
      <c r="B248" s="85"/>
      <c r="C248" s="171"/>
      <c r="D248" s="183" t="s">
        <v>311</v>
      </c>
      <c r="E248" s="181"/>
      <c r="F248" s="147"/>
      <c r="G248" s="126"/>
      <c r="H248" s="178"/>
    </row>
    <row r="249" spans="1:8" ht="12.75">
      <c r="A249" s="128"/>
      <c r="B249" s="85"/>
      <c r="C249" s="171"/>
      <c r="D249" s="183" t="s">
        <v>315</v>
      </c>
      <c r="E249" s="181"/>
      <c r="F249" s="147"/>
      <c r="G249" s="126"/>
      <c r="H249" s="178"/>
    </row>
    <row r="250" spans="1:8" ht="12.75">
      <c r="A250" s="128"/>
      <c r="B250" s="85"/>
      <c r="C250" s="171"/>
      <c r="D250" s="183" t="s">
        <v>316</v>
      </c>
      <c r="E250" s="181"/>
      <c r="F250" s="147"/>
      <c r="G250" s="126"/>
      <c r="H250" s="178"/>
    </row>
    <row r="251" spans="1:8" ht="12.75">
      <c r="A251" s="128"/>
      <c r="B251" s="85"/>
      <c r="C251" s="171"/>
      <c r="D251" s="184" t="s">
        <v>40</v>
      </c>
      <c r="E251" s="181"/>
      <c r="F251" s="147"/>
      <c r="G251" s="126"/>
      <c r="H251" s="178"/>
    </row>
    <row r="252" spans="1:8" ht="12.75">
      <c r="A252" s="128"/>
      <c r="B252" s="85"/>
      <c r="C252" s="171"/>
      <c r="D252" s="177" t="s">
        <v>325</v>
      </c>
      <c r="E252" s="181"/>
      <c r="F252" s="147"/>
      <c r="G252" s="126"/>
      <c r="H252" s="178"/>
    </row>
    <row r="253" spans="1:8" ht="14.25">
      <c r="A253" s="128"/>
      <c r="B253" s="85" t="s">
        <v>348</v>
      </c>
      <c r="C253" s="185" t="s">
        <v>170</v>
      </c>
      <c r="D253" s="186" t="s">
        <v>305</v>
      </c>
      <c r="E253" s="124" t="s">
        <v>92</v>
      </c>
      <c r="F253" s="133">
        <v>5</v>
      </c>
      <c r="G253" s="266"/>
      <c r="H253" s="187">
        <f>F253*G253</f>
        <v>0</v>
      </c>
    </row>
    <row r="254" spans="1:8" ht="15">
      <c r="A254" s="128"/>
      <c r="B254" s="85"/>
      <c r="C254" s="171"/>
      <c r="D254" s="184" t="s">
        <v>314</v>
      </c>
      <c r="E254" s="189"/>
      <c r="F254" s="190"/>
      <c r="G254" s="191"/>
      <c r="H254" s="127"/>
    </row>
    <row r="255" spans="1:8" ht="14.25">
      <c r="A255" s="128"/>
      <c r="B255" s="85" t="s">
        <v>349</v>
      </c>
      <c r="C255" s="185" t="s">
        <v>172</v>
      </c>
      <c r="D255" s="184" t="s">
        <v>317</v>
      </c>
      <c r="E255" s="124" t="s">
        <v>92</v>
      </c>
      <c r="F255" s="133">
        <v>5</v>
      </c>
      <c r="G255" s="267"/>
      <c r="H255" s="187">
        <f>F255*G255</f>
        <v>0</v>
      </c>
    </row>
    <row r="256" spans="1:8" ht="15" thickBot="1">
      <c r="A256" s="128"/>
      <c r="B256" s="85" t="s">
        <v>350</v>
      </c>
      <c r="C256" s="185" t="s">
        <v>173</v>
      </c>
      <c r="D256" s="186" t="s">
        <v>318</v>
      </c>
      <c r="E256" s="124" t="s">
        <v>92</v>
      </c>
      <c r="F256" s="133">
        <v>5</v>
      </c>
      <c r="G256" s="267"/>
      <c r="H256" s="187">
        <f>F256*G256</f>
        <v>0</v>
      </c>
    </row>
    <row r="257" spans="1:8" ht="13.5" thickBot="1">
      <c r="A257" s="128"/>
      <c r="B257" s="85"/>
      <c r="C257" s="171"/>
      <c r="D257" s="172" t="s">
        <v>2</v>
      </c>
      <c r="E257" s="142"/>
      <c r="F257" s="173"/>
      <c r="G257" s="144"/>
      <c r="H257" s="145">
        <f>SUM(H253:H256)</f>
        <v>0</v>
      </c>
    </row>
    <row r="258" spans="1:8" ht="12.75">
      <c r="A258" s="128"/>
      <c r="B258" s="85"/>
      <c r="C258" s="171"/>
      <c r="D258" s="193"/>
      <c r="E258" s="134"/>
      <c r="F258" s="167"/>
      <c r="G258" s="126"/>
      <c r="H258" s="178"/>
    </row>
    <row r="259" spans="1:8" ht="12.75">
      <c r="A259" s="128"/>
      <c r="B259" s="48"/>
      <c r="C259" s="85"/>
      <c r="D259" s="194" t="s">
        <v>46</v>
      </c>
      <c r="E259" s="124"/>
      <c r="F259" s="125"/>
      <c r="G259" s="126"/>
      <c r="H259" s="127"/>
    </row>
    <row r="260" spans="1:8" ht="12.75">
      <c r="A260" s="128"/>
      <c r="B260" s="85" t="s">
        <v>351</v>
      </c>
      <c r="C260" s="171"/>
      <c r="D260" s="195" t="s">
        <v>353</v>
      </c>
      <c r="E260" s="132" t="s">
        <v>95</v>
      </c>
      <c r="F260" s="133">
        <v>1</v>
      </c>
      <c r="G260" s="266"/>
      <c r="H260" s="187">
        <f>F260*G260</f>
        <v>0</v>
      </c>
    </row>
    <row r="261" spans="1:8" ht="39" thickBot="1">
      <c r="A261" s="128"/>
      <c r="B261" s="85" t="s">
        <v>352</v>
      </c>
      <c r="C261" s="171"/>
      <c r="D261" s="196" t="s">
        <v>356</v>
      </c>
      <c r="E261" s="132" t="s">
        <v>95</v>
      </c>
      <c r="F261" s="133">
        <v>1</v>
      </c>
      <c r="G261" s="266"/>
      <c r="H261" s="187">
        <f>F261*G261</f>
        <v>0</v>
      </c>
    </row>
    <row r="262" spans="1:8" ht="13.5" thickBot="1">
      <c r="A262" s="128"/>
      <c r="B262" s="85"/>
      <c r="C262" s="85"/>
      <c r="D262" s="141" t="s">
        <v>2</v>
      </c>
      <c r="E262" s="142"/>
      <c r="F262" s="143"/>
      <c r="G262" s="144"/>
      <c r="H262" s="145">
        <f>SUM(H260:H261)</f>
        <v>0</v>
      </c>
    </row>
    <row r="263" spans="1:8" ht="13.5" thickBot="1">
      <c r="A263" s="128"/>
      <c r="B263" s="85"/>
      <c r="C263" s="85"/>
      <c r="D263" s="129"/>
      <c r="E263" s="124"/>
      <c r="F263" s="125"/>
      <c r="G263" s="126"/>
      <c r="H263" s="127"/>
    </row>
    <row r="264" spans="1:8" ht="26.25" thickBot="1">
      <c r="A264" s="128"/>
      <c r="B264" s="48"/>
      <c r="C264" s="85"/>
      <c r="D264" s="156" t="s">
        <v>329</v>
      </c>
      <c r="E264" s="157"/>
      <c r="F264" s="64"/>
      <c r="G264" s="66"/>
      <c r="H264" s="67">
        <f>H65+H106+H133+H140+H147+H154+H159+H164+H168+H174+H194+H202+H210+H218+H226+H234+H242+H257+H262</f>
        <v>0</v>
      </c>
    </row>
    <row r="265" spans="1:8" ht="12.75">
      <c r="A265" s="158"/>
      <c r="B265" s="85"/>
      <c r="C265" s="85"/>
      <c r="D265" s="154"/>
      <c r="E265" s="124"/>
      <c r="F265" s="133"/>
      <c r="G265" s="52"/>
      <c r="H265" s="155"/>
    </row>
    <row r="266" spans="1:8" ht="12.75">
      <c r="A266" s="128" t="s">
        <v>396</v>
      </c>
      <c r="B266" s="85"/>
      <c r="C266" s="171"/>
      <c r="D266" s="197" t="s">
        <v>46</v>
      </c>
      <c r="E266" s="198"/>
      <c r="F266" s="199"/>
      <c r="G266" s="200"/>
      <c r="H266" s="201"/>
    </row>
    <row r="267" spans="1:8" ht="12.75">
      <c r="A267" s="128"/>
      <c r="B267" s="54" t="s">
        <v>379</v>
      </c>
      <c r="C267" s="55"/>
      <c r="D267" s="56" t="s">
        <v>15</v>
      </c>
      <c r="E267" s="134" t="s">
        <v>90</v>
      </c>
      <c r="F267" s="202">
        <v>500</v>
      </c>
      <c r="G267" s="263"/>
      <c r="H267" s="60">
        <f aca="true" t="shared" si="8" ref="H267:H268">F267*G267</f>
        <v>0</v>
      </c>
    </row>
    <row r="268" spans="1:8" ht="25.5">
      <c r="A268" s="128"/>
      <c r="B268" s="54" t="s">
        <v>380</v>
      </c>
      <c r="C268" s="55"/>
      <c r="D268" s="56" t="s">
        <v>209</v>
      </c>
      <c r="E268" s="57" t="s">
        <v>91</v>
      </c>
      <c r="F268" s="202">
        <v>744</v>
      </c>
      <c r="G268" s="263"/>
      <c r="H268" s="60">
        <f t="shared" si="8"/>
        <v>0</v>
      </c>
    </row>
    <row r="269" spans="1:8" ht="39" thickBot="1">
      <c r="A269" s="128"/>
      <c r="B269" s="54" t="s">
        <v>381</v>
      </c>
      <c r="C269" s="55"/>
      <c r="D269" s="131" t="s">
        <v>406</v>
      </c>
      <c r="E269" s="61" t="s">
        <v>95</v>
      </c>
      <c r="F269" s="62">
        <v>1</v>
      </c>
      <c r="G269" s="261"/>
      <c r="H269" s="60">
        <f>F269*G269</f>
        <v>0</v>
      </c>
    </row>
    <row r="270" spans="1:8" ht="13.5" thickBot="1">
      <c r="A270" s="128"/>
      <c r="B270" s="85"/>
      <c r="C270" s="27"/>
      <c r="D270" s="141" t="s">
        <v>2</v>
      </c>
      <c r="E270" s="142"/>
      <c r="F270" s="143"/>
      <c r="G270" s="144"/>
      <c r="H270" s="145">
        <f>SUM(H267:H269)</f>
        <v>0</v>
      </c>
    </row>
    <row r="271" spans="1:8" ht="13.5" thickBot="1">
      <c r="A271" s="128"/>
      <c r="B271" s="85"/>
      <c r="C271" s="85"/>
      <c r="D271" s="154"/>
      <c r="E271" s="124"/>
      <c r="F271" s="133"/>
      <c r="G271" s="52"/>
      <c r="H271" s="155"/>
    </row>
    <row r="272" spans="1:8" ht="13.5" thickBot="1">
      <c r="A272" s="203"/>
      <c r="B272" s="90"/>
      <c r="C272" s="90"/>
      <c r="D272" s="156" t="s">
        <v>401</v>
      </c>
      <c r="E272" s="157"/>
      <c r="F272" s="64"/>
      <c r="G272" s="66"/>
      <c r="H272" s="67">
        <f>H270</f>
        <v>0</v>
      </c>
    </row>
    <row r="273" spans="1:8" ht="12.75">
      <c r="A273" s="204"/>
      <c r="B273" s="204"/>
      <c r="C273" s="204"/>
      <c r="D273" s="205"/>
      <c r="E273" s="206"/>
      <c r="F273" s="207"/>
      <c r="G273" s="208"/>
      <c r="H273" s="209"/>
    </row>
    <row r="274" spans="1:8" ht="21" thickBot="1">
      <c r="A274" s="95" t="s">
        <v>4</v>
      </c>
      <c r="B274" s="95"/>
      <c r="C274" s="95"/>
      <c r="D274" s="210"/>
      <c r="E274" s="97"/>
      <c r="F274" s="97"/>
      <c r="G274" s="99"/>
      <c r="H274" s="100">
        <f>H41+H264+H272</f>
        <v>0</v>
      </c>
    </row>
    <row r="275" spans="1:8" ht="12.75">
      <c r="A275" s="204"/>
      <c r="B275" s="204"/>
      <c r="C275" s="204"/>
      <c r="D275" s="205"/>
      <c r="E275" s="206"/>
      <c r="F275" s="207"/>
      <c r="G275" s="208"/>
      <c r="H275" s="209"/>
    </row>
    <row r="276" spans="1:8" ht="12.75">
      <c r="A276" s="103" t="s">
        <v>412</v>
      </c>
      <c r="B276" s="204"/>
      <c r="C276" s="204"/>
      <c r="D276" s="205"/>
      <c r="E276" s="206"/>
      <c r="F276" s="207"/>
      <c r="G276" s="208"/>
      <c r="H276" s="209"/>
    </row>
    <row r="277" spans="1:8" ht="12.75">
      <c r="A277" s="204"/>
      <c r="B277" s="204"/>
      <c r="C277" s="204"/>
      <c r="D277" s="205"/>
      <c r="E277" s="206"/>
      <c r="F277" s="207"/>
      <c r="G277" s="208"/>
      <c r="H277" s="209"/>
    </row>
    <row r="278" spans="1:8" ht="12.75">
      <c r="A278" s="211" t="s">
        <v>0</v>
      </c>
      <c r="B278" s="211"/>
      <c r="C278" s="211"/>
      <c r="D278" s="205"/>
      <c r="E278" s="206"/>
      <c r="F278" s="207"/>
      <c r="G278" s="208"/>
      <c r="H278" s="209"/>
    </row>
    <row r="279" spans="1:8" ht="12.75">
      <c r="A279" s="104" t="s">
        <v>1</v>
      </c>
      <c r="B279" s="104"/>
      <c r="C279" s="104" t="s">
        <v>169</v>
      </c>
      <c r="D279" s="205"/>
      <c r="E279" s="206"/>
      <c r="F279" s="207"/>
      <c r="G279" s="208"/>
      <c r="H279" s="209"/>
    </row>
    <row r="280" spans="1:8" ht="12.75">
      <c r="A280" s="104" t="s">
        <v>47</v>
      </c>
      <c r="B280" s="104"/>
      <c r="C280" s="104" t="s">
        <v>382</v>
      </c>
      <c r="D280" s="105"/>
      <c r="E280" s="17"/>
      <c r="F280" s="106"/>
      <c r="G280" s="13"/>
      <c r="H280" s="13"/>
    </row>
    <row r="282" ht="12.75">
      <c r="D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E284"/>
      <c r="F284"/>
    </row>
  </sheetData>
  <sheetProtection algorithmName="SHA-512" hashValue="QU6Rs6DQrkD8wbQK7LPw1D9V3xoDRionyeaJBsXQnomd02kUzeVNIq9Rbw8F/z7G1Rw2d4xyYVKmmQJa9Q/3hQ==" saltValue="hSFsRlr/3/ElXaRR0VIARw==" spinCount="100000" sheet="1" objects="1" scenarios="1"/>
  <mergeCells count="9">
    <mergeCell ref="H61:H64"/>
    <mergeCell ref="I61:I64"/>
    <mergeCell ref="A61:A64"/>
    <mergeCell ref="E8:H8"/>
    <mergeCell ref="B61:B64"/>
    <mergeCell ref="C61:C64"/>
    <mergeCell ref="E61:E64"/>
    <mergeCell ref="F61:F64"/>
    <mergeCell ref="G61:G64"/>
  </mergeCells>
  <printOptions/>
  <pageMargins left="0.5905511811023623" right="0.3937007874015748" top="0.5905511811023623" bottom="0.7874015748031497" header="0.5118110236220472" footer="0.5118110236220472"/>
  <pageSetup fitToHeight="20" fitToWidth="1" horizontalDpi="600" verticalDpi="600" orientation="landscape" paperSize="9" scale="8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4"/>
  <sheetViews>
    <sheetView showZeros="0" view="pageBreakPreview" zoomScale="85" zoomScaleSheetLayoutView="85" workbookViewId="0" topLeftCell="A1">
      <pane ySplit="10" topLeftCell="A245" activePane="bottomLeft" state="frozen"/>
      <selection pane="topLeft" activeCell="D46" sqref="D46"/>
      <selection pane="bottomLeft" activeCell="G269" sqref="G269"/>
    </sheetView>
  </sheetViews>
  <sheetFormatPr defaultColWidth="9.00390625" defaultRowHeight="12.75"/>
  <cols>
    <col min="1" max="1" width="21.75390625" style="4" customWidth="1"/>
    <col min="2" max="2" width="7.75390625" style="4" customWidth="1"/>
    <col min="3" max="3" width="14.75390625" style="4" customWidth="1"/>
    <col min="4" max="4" width="60.75390625" style="3" customWidth="1"/>
    <col min="5" max="5" width="7.75390625" style="1" customWidth="1"/>
    <col min="6" max="6" width="15.75390625" style="2" customWidth="1"/>
    <col min="7" max="7" width="12.75390625" style="0" customWidth="1"/>
    <col min="8" max="8" width="17.75390625" style="0" customWidth="1"/>
  </cols>
  <sheetData>
    <row r="1" spans="1:8" ht="15.75">
      <c r="A1" s="12" t="s">
        <v>384</v>
      </c>
      <c r="B1" s="104"/>
      <c r="C1" s="104"/>
      <c r="D1" s="105"/>
      <c r="E1" s="17"/>
      <c r="F1" s="106"/>
      <c r="G1" s="13"/>
      <c r="H1" s="13"/>
    </row>
    <row r="2" spans="1:8" ht="12.75">
      <c r="A2" s="104"/>
      <c r="B2" s="104"/>
      <c r="C2" s="104"/>
      <c r="D2" s="105"/>
      <c r="E2" s="17"/>
      <c r="F2" s="106"/>
      <c r="G2" s="13"/>
      <c r="H2" s="13"/>
    </row>
    <row r="3" spans="1:8" ht="26.25">
      <c r="A3" s="14" t="s">
        <v>403</v>
      </c>
      <c r="B3" s="15"/>
      <c r="C3" s="15"/>
      <c r="D3" s="105"/>
      <c r="E3" s="17"/>
      <c r="F3" s="106"/>
      <c r="G3" s="107"/>
      <c r="H3" s="13"/>
    </row>
    <row r="4" spans="1:8" ht="15.75">
      <c r="A4" s="108" t="s">
        <v>142</v>
      </c>
      <c r="B4" s="108"/>
      <c r="C4" s="108"/>
      <c r="D4" s="105"/>
      <c r="E4" s="17"/>
      <c r="F4" s="106"/>
      <c r="G4" s="13"/>
      <c r="H4" s="13"/>
    </row>
    <row r="5" spans="1:8" ht="15.75">
      <c r="A5" s="109" t="s">
        <v>362</v>
      </c>
      <c r="B5" s="108"/>
      <c r="C5" s="108"/>
      <c r="D5" s="105"/>
      <c r="E5" s="17"/>
      <c r="F5" s="106"/>
      <c r="G5" s="13"/>
      <c r="H5" s="13"/>
    </row>
    <row r="6" spans="1:8" ht="15.75">
      <c r="A6" s="110" t="s">
        <v>97</v>
      </c>
      <c r="B6" s="108"/>
      <c r="C6" s="108"/>
      <c r="D6" s="105"/>
      <c r="E6" s="17"/>
      <c r="F6" s="106"/>
      <c r="G6" s="13"/>
      <c r="H6" s="13"/>
    </row>
    <row r="7" spans="1:8" ht="13.5" thickBot="1">
      <c r="A7" s="104"/>
      <c r="B7" s="104"/>
      <c r="C7" s="104"/>
      <c r="D7" s="105"/>
      <c r="E7" s="17"/>
      <c r="F7" s="106"/>
      <c r="G7" s="13"/>
      <c r="H7" s="13"/>
    </row>
    <row r="8" spans="1:8" ht="13.5" thickBot="1">
      <c r="A8" s="111" t="s">
        <v>8</v>
      </c>
      <c r="B8" s="23" t="s">
        <v>17</v>
      </c>
      <c r="C8" s="23" t="s">
        <v>20</v>
      </c>
      <c r="D8" s="112" t="s">
        <v>9</v>
      </c>
      <c r="E8" s="273" t="s">
        <v>96</v>
      </c>
      <c r="F8" s="274"/>
      <c r="G8" s="274"/>
      <c r="H8" s="275"/>
    </row>
    <row r="9" spans="1:8" ht="12.75">
      <c r="A9" s="113"/>
      <c r="B9" s="27" t="s">
        <v>18</v>
      </c>
      <c r="C9" s="27" t="s">
        <v>21</v>
      </c>
      <c r="D9" s="114"/>
      <c r="E9" s="22" t="s">
        <v>88</v>
      </c>
      <c r="F9" s="115" t="s">
        <v>5</v>
      </c>
      <c r="G9" s="22" t="s">
        <v>3</v>
      </c>
      <c r="H9" s="22" t="s">
        <v>10</v>
      </c>
    </row>
    <row r="10" spans="1:8" ht="13.5" thickBot="1">
      <c r="A10" s="116"/>
      <c r="B10" s="117"/>
      <c r="C10" s="117"/>
      <c r="D10" s="118"/>
      <c r="E10" s="119" t="s">
        <v>89</v>
      </c>
      <c r="F10" s="120"/>
      <c r="G10" s="119" t="s">
        <v>11</v>
      </c>
      <c r="H10" s="119"/>
    </row>
    <row r="11" spans="1:8" ht="12.75">
      <c r="A11" s="121" t="s">
        <v>398</v>
      </c>
      <c r="B11" s="122"/>
      <c r="C11" s="54"/>
      <c r="D11" s="123" t="s">
        <v>6</v>
      </c>
      <c r="E11" s="124"/>
      <c r="F11" s="125"/>
      <c r="G11" s="126"/>
      <c r="H11" s="127"/>
    </row>
    <row r="12" spans="1:8" ht="12.75">
      <c r="A12" s="128"/>
      <c r="B12" s="122"/>
      <c r="C12" s="54"/>
      <c r="D12" s="129" t="s">
        <v>149</v>
      </c>
      <c r="E12" s="124"/>
      <c r="F12" s="125"/>
      <c r="G12" s="126"/>
      <c r="H12" s="127"/>
    </row>
    <row r="13" spans="1:8" ht="12.75">
      <c r="A13" s="128"/>
      <c r="B13" s="122"/>
      <c r="C13" s="55"/>
      <c r="D13" s="130" t="s">
        <v>223</v>
      </c>
      <c r="E13" s="124"/>
      <c r="F13" s="125"/>
      <c r="G13" s="126"/>
      <c r="H13" s="127"/>
    </row>
    <row r="14" spans="1:8" ht="51">
      <c r="A14" s="128"/>
      <c r="B14" s="54" t="s">
        <v>145</v>
      </c>
      <c r="C14" s="55"/>
      <c r="D14" s="131" t="s">
        <v>377</v>
      </c>
      <c r="E14" s="132" t="s">
        <v>95</v>
      </c>
      <c r="F14" s="133">
        <v>1</v>
      </c>
      <c r="G14" s="263"/>
      <c r="H14" s="53">
        <f>F14*G14</f>
        <v>0</v>
      </c>
    </row>
    <row r="15" spans="1:8" ht="51">
      <c r="A15" s="128"/>
      <c r="B15" s="54" t="s">
        <v>146</v>
      </c>
      <c r="C15" s="55"/>
      <c r="D15" s="131" t="s">
        <v>378</v>
      </c>
      <c r="E15" s="132" t="s">
        <v>95</v>
      </c>
      <c r="F15" s="133">
        <v>1</v>
      </c>
      <c r="G15" s="263"/>
      <c r="H15" s="53">
        <f>F15*G15</f>
        <v>0</v>
      </c>
    </row>
    <row r="16" spans="1:8" ht="12.75">
      <c r="A16" s="128"/>
      <c r="B16" s="122"/>
      <c r="C16" s="54" t="s">
        <v>121</v>
      </c>
      <c r="D16" s="129" t="s">
        <v>210</v>
      </c>
      <c r="E16" s="134"/>
      <c r="F16" s="135"/>
      <c r="G16" s="136"/>
      <c r="H16" s="137"/>
    </row>
    <row r="17" spans="1:8" ht="63.75">
      <c r="A17" s="128"/>
      <c r="B17" s="122"/>
      <c r="C17" s="54"/>
      <c r="D17" s="138" t="s">
        <v>221</v>
      </c>
      <c r="E17" s="134"/>
      <c r="F17" s="135"/>
      <c r="G17" s="136"/>
      <c r="H17" s="137"/>
    </row>
    <row r="18" spans="1:8" ht="25.5">
      <c r="A18" s="128"/>
      <c r="B18" s="122" t="s">
        <v>147</v>
      </c>
      <c r="C18" s="54" t="s">
        <v>211</v>
      </c>
      <c r="D18" s="56" t="s">
        <v>212</v>
      </c>
      <c r="E18" s="132" t="s">
        <v>91</v>
      </c>
      <c r="F18" s="132">
        <v>48</v>
      </c>
      <c r="G18" s="264"/>
      <c r="H18" s="53">
        <f>F18*G18</f>
        <v>0</v>
      </c>
    </row>
    <row r="19" spans="1:8" ht="12.75">
      <c r="A19" s="128"/>
      <c r="B19" s="122" t="s">
        <v>48</v>
      </c>
      <c r="C19" s="54" t="s">
        <v>213</v>
      </c>
      <c r="D19" s="56" t="s">
        <v>214</v>
      </c>
      <c r="E19" s="132" t="s">
        <v>91</v>
      </c>
      <c r="F19" s="132">
        <v>6</v>
      </c>
      <c r="G19" s="264"/>
      <c r="H19" s="53">
        <f>F19*G19</f>
        <v>0</v>
      </c>
    </row>
    <row r="20" spans="1:8" ht="51">
      <c r="A20" s="128"/>
      <c r="B20" s="122" t="s">
        <v>215</v>
      </c>
      <c r="C20" s="54" t="s">
        <v>216</v>
      </c>
      <c r="D20" s="56" t="s">
        <v>217</v>
      </c>
      <c r="E20" s="132" t="s">
        <v>91</v>
      </c>
      <c r="F20" s="132">
        <v>6</v>
      </c>
      <c r="G20" s="264"/>
      <c r="H20" s="60">
        <f aca="true" t="shared" si="0" ref="H20">F20*G20</f>
        <v>0</v>
      </c>
    </row>
    <row r="21" spans="1:8" ht="12.75">
      <c r="A21" s="128"/>
      <c r="B21" s="122" t="s">
        <v>49</v>
      </c>
      <c r="C21" s="54"/>
      <c r="D21" s="56" t="s">
        <v>408</v>
      </c>
      <c r="E21" s="132" t="s">
        <v>95</v>
      </c>
      <c r="F21" s="133">
        <v>1</v>
      </c>
      <c r="G21" s="263"/>
      <c r="H21" s="53">
        <f>F21*G21</f>
        <v>0</v>
      </c>
    </row>
    <row r="22" spans="1:8" ht="12.75">
      <c r="A22" s="128"/>
      <c r="B22" s="122"/>
      <c r="C22" s="54"/>
      <c r="D22" s="139" t="s">
        <v>218</v>
      </c>
      <c r="E22" s="134"/>
      <c r="F22" s="135"/>
      <c r="G22" s="136"/>
      <c r="H22" s="137"/>
    </row>
    <row r="23" spans="1:8" ht="25.5">
      <c r="A23" s="128"/>
      <c r="B23" s="122" t="s">
        <v>50</v>
      </c>
      <c r="C23" s="54"/>
      <c r="D23" s="56" t="s">
        <v>219</v>
      </c>
      <c r="E23" s="132" t="s">
        <v>95</v>
      </c>
      <c r="F23" s="133">
        <v>1</v>
      </c>
      <c r="G23" s="263"/>
      <c r="H23" s="53">
        <f>F23*G23</f>
        <v>0</v>
      </c>
    </row>
    <row r="24" spans="1:8" ht="13.5" thickBot="1">
      <c r="A24" s="128"/>
      <c r="B24" s="122" t="s">
        <v>51</v>
      </c>
      <c r="C24" s="54"/>
      <c r="D24" s="140" t="s">
        <v>220</v>
      </c>
      <c r="E24" s="132" t="s">
        <v>95</v>
      </c>
      <c r="F24" s="133">
        <v>1</v>
      </c>
      <c r="G24" s="263"/>
      <c r="H24" s="53">
        <f>F24*G24</f>
        <v>0</v>
      </c>
    </row>
    <row r="25" spans="1:8" ht="13.5" thickBot="1">
      <c r="A25" s="128"/>
      <c r="B25" s="85"/>
      <c r="C25" s="27"/>
      <c r="D25" s="141" t="s">
        <v>2</v>
      </c>
      <c r="E25" s="142"/>
      <c r="F25" s="143"/>
      <c r="G25" s="144"/>
      <c r="H25" s="145">
        <f>SUM(H14:H24)</f>
        <v>0</v>
      </c>
    </row>
    <row r="26" spans="1:8" ht="12.75">
      <c r="A26" s="128"/>
      <c r="B26" s="48"/>
      <c r="C26" s="85"/>
      <c r="D26" s="146"/>
      <c r="E26" s="124"/>
      <c r="F26" s="147"/>
      <c r="G26" s="126"/>
      <c r="H26" s="148"/>
    </row>
    <row r="27" spans="1:8" ht="12.75">
      <c r="A27" s="128"/>
      <c r="B27" s="122"/>
      <c r="C27" s="55"/>
      <c r="D27" s="130" t="s">
        <v>224</v>
      </c>
      <c r="E27" s="134"/>
      <c r="F27" s="135"/>
      <c r="G27" s="136"/>
      <c r="H27" s="137"/>
    </row>
    <row r="28" spans="1:8" ht="27">
      <c r="A28" s="128"/>
      <c r="B28" s="122" t="s">
        <v>52</v>
      </c>
      <c r="C28" s="54"/>
      <c r="D28" s="56" t="s">
        <v>344</v>
      </c>
      <c r="E28" s="134" t="s">
        <v>91</v>
      </c>
      <c r="F28" s="134">
        <v>12</v>
      </c>
      <c r="G28" s="264"/>
      <c r="H28" s="60">
        <f aca="true" t="shared" si="1" ref="H28:H29">F28*G28</f>
        <v>0</v>
      </c>
    </row>
    <row r="29" spans="1:8" ht="27">
      <c r="A29" s="128"/>
      <c r="B29" s="122" t="s">
        <v>53</v>
      </c>
      <c r="C29" s="54"/>
      <c r="D29" s="56" t="s">
        <v>345</v>
      </c>
      <c r="E29" s="134" t="s">
        <v>91</v>
      </c>
      <c r="F29" s="134">
        <v>6</v>
      </c>
      <c r="G29" s="264"/>
      <c r="H29" s="60">
        <f t="shared" si="1"/>
        <v>0</v>
      </c>
    </row>
    <row r="30" spans="1:8" ht="12.75">
      <c r="A30" s="128"/>
      <c r="B30" s="122"/>
      <c r="C30" s="54"/>
      <c r="D30" s="139" t="s">
        <v>218</v>
      </c>
      <c r="E30" s="134"/>
      <c r="F30" s="135"/>
      <c r="G30" s="136"/>
      <c r="H30" s="137"/>
    </row>
    <row r="31" spans="1:8" ht="14.25">
      <c r="A31" s="128"/>
      <c r="B31" s="54" t="s">
        <v>54</v>
      </c>
      <c r="C31" s="55"/>
      <c r="D31" s="131" t="s">
        <v>346</v>
      </c>
      <c r="E31" s="61" t="s">
        <v>95</v>
      </c>
      <c r="F31" s="62">
        <v>1</v>
      </c>
      <c r="G31" s="265"/>
      <c r="H31" s="60">
        <f aca="true" t="shared" si="2" ref="H31:H33">F31*G31</f>
        <v>0</v>
      </c>
    </row>
    <row r="32" spans="1:8" ht="12.75">
      <c r="A32" s="128"/>
      <c r="B32" s="54" t="s">
        <v>55</v>
      </c>
      <c r="C32" s="55"/>
      <c r="D32" s="131" t="s">
        <v>407</v>
      </c>
      <c r="E32" s="61" t="s">
        <v>95</v>
      </c>
      <c r="F32" s="62">
        <v>1</v>
      </c>
      <c r="G32" s="261"/>
      <c r="H32" s="60">
        <f t="shared" si="2"/>
        <v>0</v>
      </c>
    </row>
    <row r="33" spans="1:8" ht="27.75" thickBot="1">
      <c r="A33" s="128"/>
      <c r="B33" s="54" t="s">
        <v>56</v>
      </c>
      <c r="C33" s="54"/>
      <c r="D33" s="131" t="s">
        <v>392</v>
      </c>
      <c r="E33" s="61" t="s">
        <v>208</v>
      </c>
      <c r="F33" s="62">
        <v>0.15</v>
      </c>
      <c r="G33" s="261"/>
      <c r="H33" s="60">
        <f t="shared" si="2"/>
        <v>0</v>
      </c>
    </row>
    <row r="34" spans="1:8" ht="13.5" thickBot="1">
      <c r="A34" s="128"/>
      <c r="B34" s="54"/>
      <c r="C34" s="149"/>
      <c r="D34" s="141" t="s">
        <v>2</v>
      </c>
      <c r="E34" s="142"/>
      <c r="F34" s="143"/>
      <c r="G34" s="144"/>
      <c r="H34" s="145">
        <f>SUM(H28:H33)</f>
        <v>0</v>
      </c>
    </row>
    <row r="35" spans="1:8" ht="12.75">
      <c r="A35" s="128"/>
      <c r="B35" s="122"/>
      <c r="C35" s="54"/>
      <c r="D35" s="150"/>
      <c r="E35" s="124"/>
      <c r="F35" s="147"/>
      <c r="G35" s="126"/>
      <c r="H35" s="148"/>
    </row>
    <row r="36" spans="1:8" ht="12.75">
      <c r="A36" s="128"/>
      <c r="B36" s="122"/>
      <c r="C36" s="54"/>
      <c r="D36" s="151" t="s">
        <v>46</v>
      </c>
      <c r="E36" s="124"/>
      <c r="F36" s="125"/>
      <c r="G36" s="126"/>
      <c r="H36" s="127"/>
    </row>
    <row r="37" spans="1:8" ht="12.75">
      <c r="A37" s="128"/>
      <c r="B37" s="54" t="s">
        <v>57</v>
      </c>
      <c r="C37" s="55"/>
      <c r="D37" s="56" t="s">
        <v>354</v>
      </c>
      <c r="E37" s="132" t="s">
        <v>95</v>
      </c>
      <c r="F37" s="133">
        <v>1</v>
      </c>
      <c r="G37" s="266"/>
      <c r="H37" s="152">
        <f>F37*G37</f>
        <v>0</v>
      </c>
    </row>
    <row r="38" spans="1:8" ht="13.5" thickBot="1">
      <c r="A38" s="128"/>
      <c r="B38" s="54" t="s">
        <v>58</v>
      </c>
      <c r="C38" s="54"/>
      <c r="D38" s="153" t="s">
        <v>355</v>
      </c>
      <c r="E38" s="132" t="s">
        <v>95</v>
      </c>
      <c r="F38" s="133">
        <v>1</v>
      </c>
      <c r="G38" s="266"/>
      <c r="H38" s="152">
        <f>F38*G38</f>
        <v>0</v>
      </c>
    </row>
    <row r="39" spans="1:8" ht="13.5" thickBot="1">
      <c r="A39" s="128"/>
      <c r="B39" s="54"/>
      <c r="C39" s="54"/>
      <c r="D39" s="141" t="s">
        <v>2</v>
      </c>
      <c r="E39" s="142"/>
      <c r="F39" s="143"/>
      <c r="G39" s="144"/>
      <c r="H39" s="145">
        <f>SUM(H37:H38)</f>
        <v>0</v>
      </c>
    </row>
    <row r="40" spans="1:8" ht="13.5" thickBot="1">
      <c r="A40" s="128"/>
      <c r="B40" s="54"/>
      <c r="C40" s="54"/>
      <c r="D40" s="154"/>
      <c r="E40" s="124"/>
      <c r="F40" s="133"/>
      <c r="G40" s="52"/>
      <c r="H40" s="155"/>
    </row>
    <row r="41" spans="1:8" ht="13.5" thickBot="1">
      <c r="A41" s="128"/>
      <c r="B41" s="54"/>
      <c r="C41" s="54"/>
      <c r="D41" s="156" t="s">
        <v>399</v>
      </c>
      <c r="E41" s="157"/>
      <c r="F41" s="64"/>
      <c r="G41" s="66"/>
      <c r="H41" s="67">
        <f>H25+H34+H39</f>
        <v>0</v>
      </c>
    </row>
    <row r="42" spans="1:8" ht="12.75">
      <c r="A42" s="158"/>
      <c r="B42" s="54"/>
      <c r="C42" s="54"/>
      <c r="D42" s="154"/>
      <c r="E42" s="124"/>
      <c r="F42" s="133"/>
      <c r="G42" s="52"/>
      <c r="H42" s="155"/>
    </row>
    <row r="43" spans="1:8" ht="12.75">
      <c r="A43" s="128" t="s">
        <v>385</v>
      </c>
      <c r="B43" s="122"/>
      <c r="C43" s="54"/>
      <c r="D43" s="123" t="s">
        <v>6</v>
      </c>
      <c r="E43" s="134"/>
      <c r="F43" s="147"/>
      <c r="G43" s="136"/>
      <c r="H43" s="159"/>
    </row>
    <row r="44" spans="1:8" ht="12.75">
      <c r="A44" s="128" t="s">
        <v>328</v>
      </c>
      <c r="B44" s="122"/>
      <c r="C44" s="54"/>
      <c r="D44" s="129" t="s">
        <v>7</v>
      </c>
      <c r="E44" s="134"/>
      <c r="F44" s="147"/>
      <c r="G44" s="136"/>
      <c r="H44" s="159"/>
    </row>
    <row r="45" spans="1:8" ht="102">
      <c r="A45" s="160" t="s">
        <v>360</v>
      </c>
      <c r="B45" s="122" t="s">
        <v>59</v>
      </c>
      <c r="C45" s="54"/>
      <c r="D45" s="150" t="s">
        <v>376</v>
      </c>
      <c r="E45" s="132" t="s">
        <v>91</v>
      </c>
      <c r="F45" s="132">
        <v>144</v>
      </c>
      <c r="G45" s="264"/>
      <c r="H45" s="60">
        <f>F45*G45</f>
        <v>0</v>
      </c>
    </row>
    <row r="46" spans="1:8" ht="12.75">
      <c r="A46" s="128"/>
      <c r="B46" s="48"/>
      <c r="C46" s="85"/>
      <c r="D46" s="129" t="s">
        <v>332</v>
      </c>
      <c r="E46" s="124"/>
      <c r="F46" s="147"/>
      <c r="G46" s="126"/>
      <c r="H46" s="148"/>
    </row>
    <row r="47" spans="1:8" ht="12.75">
      <c r="A47" s="128"/>
      <c r="B47" s="48"/>
      <c r="C47" s="85"/>
      <c r="D47" s="138" t="s">
        <v>383</v>
      </c>
      <c r="E47" s="124"/>
      <c r="F47" s="147"/>
      <c r="G47" s="126"/>
      <c r="H47" s="148"/>
    </row>
    <row r="48" spans="1:8" ht="63.75">
      <c r="A48" s="128"/>
      <c r="B48" s="122" t="s">
        <v>60</v>
      </c>
      <c r="C48" s="85"/>
      <c r="D48" s="150" t="s">
        <v>375</v>
      </c>
      <c r="E48" s="132" t="s">
        <v>91</v>
      </c>
      <c r="F48" s="132">
        <v>144</v>
      </c>
      <c r="G48" s="264"/>
      <c r="H48" s="60">
        <f>F48*G48</f>
        <v>0</v>
      </c>
    </row>
    <row r="49" spans="1:8" ht="76.5">
      <c r="A49" s="128"/>
      <c r="B49" s="122" t="s">
        <v>61</v>
      </c>
      <c r="C49" s="85"/>
      <c r="D49" s="150" t="s">
        <v>374</v>
      </c>
      <c r="E49" s="132" t="s">
        <v>91</v>
      </c>
      <c r="F49" s="132">
        <v>48</v>
      </c>
      <c r="G49" s="264"/>
      <c r="H49" s="60">
        <f>F49*G49</f>
        <v>0</v>
      </c>
    </row>
    <row r="50" spans="1:8" ht="153">
      <c r="A50" s="128"/>
      <c r="B50" s="122" t="s">
        <v>62</v>
      </c>
      <c r="C50" s="85"/>
      <c r="D50" s="161" t="s">
        <v>373</v>
      </c>
      <c r="E50" s="132" t="s">
        <v>91</v>
      </c>
      <c r="F50" s="132">
        <v>288</v>
      </c>
      <c r="G50" s="264"/>
      <c r="H50" s="60">
        <f>F50*G50</f>
        <v>0</v>
      </c>
    </row>
    <row r="51" spans="1:8" ht="25.5">
      <c r="A51" s="128"/>
      <c r="B51" s="48"/>
      <c r="C51" s="85"/>
      <c r="D51" s="129" t="s">
        <v>331</v>
      </c>
      <c r="E51" s="124"/>
      <c r="F51" s="147"/>
      <c r="G51" s="126"/>
      <c r="H51" s="148"/>
    </row>
    <row r="52" spans="1:8" ht="12.75">
      <c r="A52" s="128"/>
      <c r="B52" s="48"/>
      <c r="C52" s="85"/>
      <c r="D52" s="162" t="s">
        <v>333</v>
      </c>
      <c r="E52" s="124"/>
      <c r="F52" s="147"/>
      <c r="G52" s="126"/>
      <c r="H52" s="148"/>
    </row>
    <row r="53" spans="1:8" ht="51">
      <c r="A53" s="128"/>
      <c r="B53" s="122" t="s">
        <v>63</v>
      </c>
      <c r="C53" s="85"/>
      <c r="D53" s="161" t="s">
        <v>334</v>
      </c>
      <c r="E53" s="132" t="s">
        <v>91</v>
      </c>
      <c r="F53" s="132">
        <v>24</v>
      </c>
      <c r="G53" s="264"/>
      <c r="H53" s="60">
        <f>F53*G53</f>
        <v>0</v>
      </c>
    </row>
    <row r="54" spans="1:8" ht="12.75">
      <c r="A54" s="128"/>
      <c r="B54" s="122"/>
      <c r="C54" s="85"/>
      <c r="D54" s="163" t="s">
        <v>336</v>
      </c>
      <c r="E54" s="132"/>
      <c r="F54" s="132"/>
      <c r="G54" s="126"/>
      <c r="H54" s="60"/>
    </row>
    <row r="55" spans="1:8" ht="38.25">
      <c r="A55" s="128"/>
      <c r="B55" s="122" t="s">
        <v>64</v>
      </c>
      <c r="C55" s="85"/>
      <c r="D55" s="161" t="s">
        <v>335</v>
      </c>
      <c r="E55" s="132" t="s">
        <v>91</v>
      </c>
      <c r="F55" s="132">
        <v>24</v>
      </c>
      <c r="G55" s="264"/>
      <c r="H55" s="60">
        <f>F55*G55</f>
        <v>0</v>
      </c>
    </row>
    <row r="56" spans="1:8" ht="12.75">
      <c r="A56" s="128"/>
      <c r="B56" s="122"/>
      <c r="C56" s="85"/>
      <c r="D56" s="163" t="s">
        <v>337</v>
      </c>
      <c r="E56" s="132"/>
      <c r="F56" s="132"/>
      <c r="G56" s="126"/>
      <c r="H56" s="60"/>
    </row>
    <row r="57" spans="1:8" ht="38.25">
      <c r="A57" s="128"/>
      <c r="B57" s="122" t="s">
        <v>65</v>
      </c>
      <c r="C57" s="85"/>
      <c r="D57" s="161" t="s">
        <v>335</v>
      </c>
      <c r="E57" s="132" t="s">
        <v>91</v>
      </c>
      <c r="F57" s="132">
        <v>24</v>
      </c>
      <c r="G57" s="264">
        <v>0</v>
      </c>
      <c r="H57" s="60">
        <f>F57*G57</f>
        <v>0</v>
      </c>
    </row>
    <row r="58" spans="1:8" ht="12.75">
      <c r="A58" s="128"/>
      <c r="B58" s="48"/>
      <c r="C58" s="85"/>
      <c r="D58" s="129" t="s">
        <v>13</v>
      </c>
      <c r="E58" s="124"/>
      <c r="F58" s="147"/>
      <c r="G58" s="126"/>
      <c r="H58" s="148"/>
    </row>
    <row r="59" spans="1:8" ht="76.5">
      <c r="A59" s="128"/>
      <c r="B59" s="122" t="s">
        <v>98</v>
      </c>
      <c r="C59" s="85"/>
      <c r="D59" s="161" t="s">
        <v>372</v>
      </c>
      <c r="E59" s="132" t="s">
        <v>91</v>
      </c>
      <c r="F59" s="132">
        <v>144</v>
      </c>
      <c r="G59" s="264">
        <v>0</v>
      </c>
      <c r="H59" s="60">
        <f>F59*G59</f>
        <v>0</v>
      </c>
    </row>
    <row r="60" spans="1:8" ht="63.75">
      <c r="A60" s="128"/>
      <c r="B60" s="122" t="s">
        <v>66</v>
      </c>
      <c r="C60" s="85"/>
      <c r="D60" s="161" t="s">
        <v>371</v>
      </c>
      <c r="E60" s="132" t="s">
        <v>91</v>
      </c>
      <c r="F60" s="132">
        <v>48</v>
      </c>
      <c r="G60" s="264">
        <v>0</v>
      </c>
      <c r="H60" s="60">
        <f>F60*G60</f>
        <v>0</v>
      </c>
    </row>
    <row r="61" spans="1:9" ht="51">
      <c r="A61" s="272"/>
      <c r="B61" s="276" t="s">
        <v>67</v>
      </c>
      <c r="C61" s="279"/>
      <c r="D61" s="161" t="s">
        <v>370</v>
      </c>
      <c r="E61" s="282" t="s">
        <v>91</v>
      </c>
      <c r="F61" s="282">
        <v>96</v>
      </c>
      <c r="G61" s="285">
        <v>0</v>
      </c>
      <c r="H61" s="268">
        <f>F61*G61</f>
        <v>0</v>
      </c>
      <c r="I61" s="271"/>
    </row>
    <row r="62" spans="1:9" ht="51">
      <c r="A62" s="272"/>
      <c r="B62" s="277"/>
      <c r="C62" s="280"/>
      <c r="D62" s="150" t="s">
        <v>369</v>
      </c>
      <c r="E62" s="283"/>
      <c r="F62" s="283"/>
      <c r="G62" s="286"/>
      <c r="H62" s="269"/>
      <c r="I62" s="271"/>
    </row>
    <row r="63" spans="1:9" ht="63.75">
      <c r="A63" s="272"/>
      <c r="B63" s="277"/>
      <c r="C63" s="280"/>
      <c r="D63" s="161" t="s">
        <v>368</v>
      </c>
      <c r="E63" s="283"/>
      <c r="F63" s="283"/>
      <c r="G63" s="286"/>
      <c r="H63" s="269"/>
      <c r="I63" s="271"/>
    </row>
    <row r="64" spans="1:9" ht="26.25" thickBot="1">
      <c r="A64" s="272"/>
      <c r="B64" s="278"/>
      <c r="C64" s="281"/>
      <c r="D64" s="161" t="s">
        <v>367</v>
      </c>
      <c r="E64" s="284"/>
      <c r="F64" s="284"/>
      <c r="G64" s="287"/>
      <c r="H64" s="270"/>
      <c r="I64" s="271"/>
    </row>
    <row r="65" spans="1:8" ht="13.5" thickBot="1">
      <c r="A65" s="128"/>
      <c r="B65" s="85"/>
      <c r="C65" s="85"/>
      <c r="D65" s="141" t="s">
        <v>2</v>
      </c>
      <c r="E65" s="142"/>
      <c r="F65" s="143"/>
      <c r="G65" s="144"/>
      <c r="H65" s="145">
        <f>SUM(H45:H64)</f>
        <v>0</v>
      </c>
    </row>
    <row r="66" spans="1:8" ht="12.75">
      <c r="A66" s="128"/>
      <c r="B66" s="122"/>
      <c r="C66" s="54"/>
      <c r="D66" s="56"/>
      <c r="E66" s="132"/>
      <c r="F66" s="147"/>
      <c r="G66" s="147"/>
      <c r="H66" s="164"/>
    </row>
    <row r="67" spans="1:8" ht="12.75">
      <c r="A67" s="128"/>
      <c r="B67" s="165"/>
      <c r="C67" s="166"/>
      <c r="D67" s="139" t="s">
        <v>143</v>
      </c>
      <c r="E67" s="134"/>
      <c r="F67" s="135"/>
      <c r="G67" s="136"/>
      <c r="H67" s="137"/>
    </row>
    <row r="68" spans="1:8" ht="12.75">
      <c r="A68" s="128"/>
      <c r="B68" s="165"/>
      <c r="C68" s="166"/>
      <c r="D68" s="130" t="s">
        <v>225</v>
      </c>
      <c r="E68" s="134"/>
      <c r="F68" s="167"/>
      <c r="G68" s="136"/>
      <c r="H68" s="164"/>
    </row>
    <row r="69" spans="1:8" ht="12.75">
      <c r="A69" s="128"/>
      <c r="B69" s="165"/>
      <c r="C69" s="168"/>
      <c r="D69" s="123" t="s">
        <v>226</v>
      </c>
      <c r="E69" s="134"/>
      <c r="F69" s="167"/>
      <c r="G69" s="136"/>
      <c r="H69" s="164"/>
    </row>
    <row r="70" spans="1:8" ht="25.5">
      <c r="A70" s="128"/>
      <c r="B70" s="122" t="s">
        <v>68</v>
      </c>
      <c r="C70" s="55"/>
      <c r="D70" s="154" t="s">
        <v>227</v>
      </c>
      <c r="E70" s="132" t="s">
        <v>90</v>
      </c>
      <c r="F70" s="133">
        <v>256</v>
      </c>
      <c r="G70" s="261"/>
      <c r="H70" s="60">
        <f aca="true" t="shared" si="3" ref="H70:H102">F70*G70</f>
        <v>0</v>
      </c>
    </row>
    <row r="71" spans="1:8" ht="25.5">
      <c r="A71" s="128"/>
      <c r="B71" s="122" t="s">
        <v>69</v>
      </c>
      <c r="C71" s="55"/>
      <c r="D71" s="154" t="s">
        <v>228</v>
      </c>
      <c r="E71" s="132" t="s">
        <v>90</v>
      </c>
      <c r="F71" s="133">
        <v>82</v>
      </c>
      <c r="G71" s="261"/>
      <c r="H71" s="60">
        <f t="shared" si="3"/>
        <v>0</v>
      </c>
    </row>
    <row r="72" spans="1:8" ht="25.5">
      <c r="A72" s="128"/>
      <c r="B72" s="122" t="s">
        <v>70</v>
      </c>
      <c r="C72" s="55"/>
      <c r="D72" s="154" t="s">
        <v>229</v>
      </c>
      <c r="E72" s="132" t="s">
        <v>90</v>
      </c>
      <c r="F72" s="133">
        <v>82</v>
      </c>
      <c r="G72" s="261"/>
      <c r="H72" s="60">
        <f t="shared" si="3"/>
        <v>0</v>
      </c>
    </row>
    <row r="73" spans="1:8" ht="25.5">
      <c r="A73" s="128"/>
      <c r="B73" s="122" t="s">
        <v>71</v>
      </c>
      <c r="C73" s="55"/>
      <c r="D73" s="154" t="s">
        <v>230</v>
      </c>
      <c r="E73" s="132" t="s">
        <v>90</v>
      </c>
      <c r="F73" s="133">
        <v>102</v>
      </c>
      <c r="G73" s="261"/>
      <c r="H73" s="60">
        <f t="shared" si="3"/>
        <v>0</v>
      </c>
    </row>
    <row r="74" spans="1:8" ht="25.5">
      <c r="A74" s="128"/>
      <c r="B74" s="122" t="s">
        <v>29</v>
      </c>
      <c r="C74" s="55"/>
      <c r="D74" s="154" t="s">
        <v>233</v>
      </c>
      <c r="E74" s="132" t="s">
        <v>90</v>
      </c>
      <c r="F74" s="133">
        <v>44</v>
      </c>
      <c r="G74" s="261"/>
      <c r="H74" s="60">
        <f t="shared" si="3"/>
        <v>0</v>
      </c>
    </row>
    <row r="75" spans="1:8" ht="25.5">
      <c r="A75" s="128"/>
      <c r="B75" s="122" t="s">
        <v>30</v>
      </c>
      <c r="C75" s="55"/>
      <c r="D75" s="154" t="s">
        <v>232</v>
      </c>
      <c r="E75" s="132" t="s">
        <v>90</v>
      </c>
      <c r="F75" s="133">
        <v>64</v>
      </c>
      <c r="G75" s="261"/>
      <c r="H75" s="60">
        <f t="shared" si="3"/>
        <v>0</v>
      </c>
    </row>
    <row r="76" spans="1:8" ht="25.5">
      <c r="A76" s="128"/>
      <c r="B76" s="122" t="s">
        <v>31</v>
      </c>
      <c r="C76" s="55"/>
      <c r="D76" s="154" t="s">
        <v>231</v>
      </c>
      <c r="E76" s="132" t="s">
        <v>90</v>
      </c>
      <c r="F76" s="133">
        <v>38</v>
      </c>
      <c r="G76" s="261"/>
      <c r="H76" s="60">
        <f t="shared" si="3"/>
        <v>0</v>
      </c>
    </row>
    <row r="77" spans="1:8" ht="25.5">
      <c r="A77" s="128"/>
      <c r="B77" s="122" t="s">
        <v>32</v>
      </c>
      <c r="C77" s="55"/>
      <c r="D77" s="154" t="s">
        <v>234</v>
      </c>
      <c r="E77" s="132" t="s">
        <v>90</v>
      </c>
      <c r="F77" s="133">
        <v>16</v>
      </c>
      <c r="G77" s="261"/>
      <c r="H77" s="60">
        <f t="shared" si="3"/>
        <v>0</v>
      </c>
    </row>
    <row r="78" spans="1:8" ht="25.5">
      <c r="A78" s="128"/>
      <c r="B78" s="122" t="s">
        <v>33</v>
      </c>
      <c r="C78" s="55"/>
      <c r="D78" s="154" t="s">
        <v>235</v>
      </c>
      <c r="E78" s="132" t="s">
        <v>90</v>
      </c>
      <c r="F78" s="133">
        <v>58</v>
      </c>
      <c r="G78" s="261"/>
      <c r="H78" s="60">
        <f t="shared" si="3"/>
        <v>0</v>
      </c>
    </row>
    <row r="79" spans="1:8" ht="25.5">
      <c r="A79" s="128"/>
      <c r="B79" s="122" t="s">
        <v>34</v>
      </c>
      <c r="C79" s="55"/>
      <c r="D79" s="154" t="s">
        <v>239</v>
      </c>
      <c r="E79" s="132" t="s">
        <v>90</v>
      </c>
      <c r="F79" s="133">
        <v>25</v>
      </c>
      <c r="G79" s="261"/>
      <c r="H79" s="60">
        <f t="shared" si="3"/>
        <v>0</v>
      </c>
    </row>
    <row r="80" spans="1:8" ht="25.5">
      <c r="A80" s="128"/>
      <c r="B80" s="122" t="s">
        <v>35</v>
      </c>
      <c r="C80" s="55"/>
      <c r="D80" s="154" t="s">
        <v>238</v>
      </c>
      <c r="E80" s="132" t="s">
        <v>90</v>
      </c>
      <c r="F80" s="133">
        <v>5.5</v>
      </c>
      <c r="G80" s="261"/>
      <c r="H80" s="60">
        <f t="shared" si="3"/>
        <v>0</v>
      </c>
    </row>
    <row r="81" spans="1:8" ht="25.5">
      <c r="A81" s="128"/>
      <c r="B81" s="122" t="s">
        <v>36</v>
      </c>
      <c r="C81" s="55"/>
      <c r="D81" s="154" t="s">
        <v>237</v>
      </c>
      <c r="E81" s="132" t="s">
        <v>90</v>
      </c>
      <c r="F81" s="133">
        <v>25</v>
      </c>
      <c r="G81" s="261"/>
      <c r="H81" s="60">
        <f t="shared" si="3"/>
        <v>0</v>
      </c>
    </row>
    <row r="82" spans="1:8" ht="25.5">
      <c r="A82" s="128"/>
      <c r="B82" s="122" t="s">
        <v>72</v>
      </c>
      <c r="C82" s="55"/>
      <c r="D82" s="154" t="s">
        <v>236</v>
      </c>
      <c r="E82" s="132" t="s">
        <v>90</v>
      </c>
      <c r="F82" s="133">
        <v>37</v>
      </c>
      <c r="G82" s="261"/>
      <c r="H82" s="60">
        <f t="shared" si="3"/>
        <v>0</v>
      </c>
    </row>
    <row r="83" spans="1:8" ht="25.5">
      <c r="A83" s="128"/>
      <c r="B83" s="122" t="s">
        <v>73</v>
      </c>
      <c r="C83" s="55"/>
      <c r="D83" s="154" t="s">
        <v>240</v>
      </c>
      <c r="E83" s="132" t="s">
        <v>90</v>
      </c>
      <c r="F83" s="133">
        <v>40</v>
      </c>
      <c r="G83" s="261"/>
      <c r="H83" s="60">
        <f t="shared" si="3"/>
        <v>0</v>
      </c>
    </row>
    <row r="84" spans="1:8" ht="25.5">
      <c r="A84" s="128"/>
      <c r="B84" s="122" t="s">
        <v>74</v>
      </c>
      <c r="C84" s="55"/>
      <c r="D84" s="154" t="s">
        <v>241</v>
      </c>
      <c r="E84" s="132" t="s">
        <v>90</v>
      </c>
      <c r="F84" s="133">
        <v>34</v>
      </c>
      <c r="G84" s="261"/>
      <c r="H84" s="60">
        <f t="shared" si="3"/>
        <v>0</v>
      </c>
    </row>
    <row r="85" spans="1:8" ht="25.5">
      <c r="A85" s="128"/>
      <c r="B85" s="122" t="s">
        <v>75</v>
      </c>
      <c r="C85" s="55"/>
      <c r="D85" s="154" t="s">
        <v>242</v>
      </c>
      <c r="E85" s="132" t="s">
        <v>90</v>
      </c>
      <c r="F85" s="133">
        <v>1</v>
      </c>
      <c r="G85" s="261"/>
      <c r="H85" s="60">
        <f t="shared" si="3"/>
        <v>0</v>
      </c>
    </row>
    <row r="86" spans="1:8" ht="25.5">
      <c r="A86" s="128"/>
      <c r="B86" s="122" t="s">
        <v>76</v>
      </c>
      <c r="C86" s="55"/>
      <c r="D86" s="154" t="s">
        <v>243</v>
      </c>
      <c r="E86" s="132" t="s">
        <v>90</v>
      </c>
      <c r="F86" s="133">
        <v>34</v>
      </c>
      <c r="G86" s="261"/>
      <c r="H86" s="60">
        <f t="shared" si="3"/>
        <v>0</v>
      </c>
    </row>
    <row r="87" spans="1:8" ht="25.5">
      <c r="A87" s="128"/>
      <c r="B87" s="122" t="s">
        <v>77</v>
      </c>
      <c r="C87" s="55"/>
      <c r="D87" s="154" t="s">
        <v>244</v>
      </c>
      <c r="E87" s="132" t="s">
        <v>90</v>
      </c>
      <c r="F87" s="133">
        <v>60</v>
      </c>
      <c r="G87" s="261"/>
      <c r="H87" s="60">
        <f t="shared" si="3"/>
        <v>0</v>
      </c>
    </row>
    <row r="88" spans="1:8" ht="25.5">
      <c r="A88" s="128"/>
      <c r="B88" s="122" t="s">
        <v>78</v>
      </c>
      <c r="C88" s="55"/>
      <c r="D88" s="154" t="s">
        <v>245</v>
      </c>
      <c r="E88" s="132" t="s">
        <v>90</v>
      </c>
      <c r="F88" s="133">
        <v>6</v>
      </c>
      <c r="G88" s="261"/>
      <c r="H88" s="60">
        <f t="shared" si="3"/>
        <v>0</v>
      </c>
    </row>
    <row r="89" spans="1:8" ht="25.5">
      <c r="A89" s="128"/>
      <c r="B89" s="122" t="s">
        <v>41</v>
      </c>
      <c r="C89" s="55"/>
      <c r="D89" s="154" t="s">
        <v>246</v>
      </c>
      <c r="E89" s="132" t="s">
        <v>90</v>
      </c>
      <c r="F89" s="133">
        <v>5.4</v>
      </c>
      <c r="G89" s="261"/>
      <c r="H89" s="60">
        <f t="shared" si="3"/>
        <v>0</v>
      </c>
    </row>
    <row r="90" spans="1:8" ht="25.5">
      <c r="A90" s="128"/>
      <c r="B90" s="122" t="s">
        <v>42</v>
      </c>
      <c r="C90" s="55"/>
      <c r="D90" s="154" t="s">
        <v>247</v>
      </c>
      <c r="E90" s="132" t="s">
        <v>90</v>
      </c>
      <c r="F90" s="133">
        <v>3.2</v>
      </c>
      <c r="G90" s="261"/>
      <c r="H90" s="60">
        <f t="shared" si="3"/>
        <v>0</v>
      </c>
    </row>
    <row r="91" spans="1:8" ht="25.5">
      <c r="A91" s="128"/>
      <c r="B91" s="122" t="s">
        <v>43</v>
      </c>
      <c r="C91" s="55"/>
      <c r="D91" s="154" t="s">
        <v>248</v>
      </c>
      <c r="E91" s="132" t="s">
        <v>90</v>
      </c>
      <c r="F91" s="133">
        <v>2.8</v>
      </c>
      <c r="G91" s="261"/>
      <c r="H91" s="60">
        <f t="shared" si="3"/>
        <v>0</v>
      </c>
    </row>
    <row r="92" spans="1:8" ht="25.5">
      <c r="A92" s="128"/>
      <c r="B92" s="122" t="s">
        <v>79</v>
      </c>
      <c r="C92" s="55"/>
      <c r="D92" s="154" t="s">
        <v>249</v>
      </c>
      <c r="E92" s="132" t="s">
        <v>261</v>
      </c>
      <c r="F92" s="133">
        <v>2</v>
      </c>
      <c r="G92" s="261"/>
      <c r="H92" s="60">
        <f t="shared" si="3"/>
        <v>0</v>
      </c>
    </row>
    <row r="93" spans="1:8" ht="25.5">
      <c r="A93" s="128"/>
      <c r="B93" s="122" t="s">
        <v>80</v>
      </c>
      <c r="C93" s="55"/>
      <c r="D93" s="154" t="s">
        <v>250</v>
      </c>
      <c r="E93" s="132" t="s">
        <v>90</v>
      </c>
      <c r="F93" s="133">
        <v>3.4</v>
      </c>
      <c r="G93" s="261"/>
      <c r="H93" s="60">
        <f t="shared" si="3"/>
        <v>0</v>
      </c>
    </row>
    <row r="94" spans="1:8" ht="25.5">
      <c r="A94" s="128"/>
      <c r="B94" s="122" t="s">
        <v>81</v>
      </c>
      <c r="C94" s="55"/>
      <c r="D94" s="154" t="s">
        <v>251</v>
      </c>
      <c r="E94" s="132" t="s">
        <v>261</v>
      </c>
      <c r="F94" s="133">
        <v>1.2</v>
      </c>
      <c r="G94" s="261"/>
      <c r="H94" s="60">
        <f t="shared" si="3"/>
        <v>0</v>
      </c>
    </row>
    <row r="95" spans="1:8" ht="25.5">
      <c r="A95" s="128"/>
      <c r="B95" s="122" t="s">
        <v>82</v>
      </c>
      <c r="C95" s="55"/>
      <c r="D95" s="154" t="s">
        <v>252</v>
      </c>
      <c r="E95" s="132" t="s">
        <v>90</v>
      </c>
      <c r="F95" s="133">
        <v>2</v>
      </c>
      <c r="G95" s="261"/>
      <c r="H95" s="60">
        <f t="shared" si="3"/>
        <v>0</v>
      </c>
    </row>
    <row r="96" spans="1:8" ht="25.5">
      <c r="A96" s="128"/>
      <c r="B96" s="122" t="s">
        <v>83</v>
      </c>
      <c r="C96" s="55"/>
      <c r="D96" s="154" t="s">
        <v>253</v>
      </c>
      <c r="E96" s="132" t="s">
        <v>90</v>
      </c>
      <c r="F96" s="133">
        <v>40</v>
      </c>
      <c r="G96" s="261"/>
      <c r="H96" s="60">
        <f t="shared" si="3"/>
        <v>0</v>
      </c>
    </row>
    <row r="97" spans="1:8" ht="25.5">
      <c r="A97" s="128"/>
      <c r="B97" s="122" t="s">
        <v>84</v>
      </c>
      <c r="C97" s="55"/>
      <c r="D97" s="154" t="s">
        <v>254</v>
      </c>
      <c r="E97" s="132" t="s">
        <v>90</v>
      </c>
      <c r="F97" s="133">
        <v>2</v>
      </c>
      <c r="G97" s="261"/>
      <c r="H97" s="60">
        <f t="shared" si="3"/>
        <v>0</v>
      </c>
    </row>
    <row r="98" spans="1:8" ht="25.5">
      <c r="A98" s="128"/>
      <c r="B98" s="122" t="s">
        <v>85</v>
      </c>
      <c r="C98" s="55"/>
      <c r="D98" s="154" t="s">
        <v>342</v>
      </c>
      <c r="E98" s="132" t="s">
        <v>90</v>
      </c>
      <c r="F98" s="133">
        <v>1.6</v>
      </c>
      <c r="G98" s="261"/>
      <c r="H98" s="60">
        <f t="shared" si="3"/>
        <v>0</v>
      </c>
    </row>
    <row r="99" spans="1:8" ht="25.5">
      <c r="A99" s="128"/>
      <c r="B99" s="122" t="s">
        <v>86</v>
      </c>
      <c r="C99" s="55"/>
      <c r="D99" s="154" t="s">
        <v>343</v>
      </c>
      <c r="E99" s="132" t="s">
        <v>90</v>
      </c>
      <c r="F99" s="133">
        <v>1.6</v>
      </c>
      <c r="G99" s="261"/>
      <c r="H99" s="60">
        <f t="shared" si="3"/>
        <v>0</v>
      </c>
    </row>
    <row r="100" spans="1:8" ht="25.5">
      <c r="A100" s="128"/>
      <c r="B100" s="122" t="s">
        <v>87</v>
      </c>
      <c r="C100" s="55"/>
      <c r="D100" s="154" t="s">
        <v>257</v>
      </c>
      <c r="E100" s="132" t="s">
        <v>90</v>
      </c>
      <c r="F100" s="133">
        <v>5</v>
      </c>
      <c r="G100" s="261"/>
      <c r="H100" s="60">
        <f t="shared" si="3"/>
        <v>0</v>
      </c>
    </row>
    <row r="101" spans="1:8" ht="25.5">
      <c r="A101" s="128"/>
      <c r="B101" s="122" t="s">
        <v>99</v>
      </c>
      <c r="C101" s="55"/>
      <c r="D101" s="154" t="s">
        <v>258</v>
      </c>
      <c r="E101" s="132" t="s">
        <v>90</v>
      </c>
      <c r="F101" s="133">
        <v>13</v>
      </c>
      <c r="G101" s="261"/>
      <c r="H101" s="60">
        <f t="shared" si="3"/>
        <v>0</v>
      </c>
    </row>
    <row r="102" spans="1:8" ht="12.75">
      <c r="A102" s="128"/>
      <c r="B102" s="122" t="s">
        <v>100</v>
      </c>
      <c r="C102" s="55"/>
      <c r="D102" s="56" t="s">
        <v>259</v>
      </c>
      <c r="E102" s="132" t="s">
        <v>90</v>
      </c>
      <c r="F102" s="133">
        <v>0.5</v>
      </c>
      <c r="G102" s="263"/>
      <c r="H102" s="53">
        <f t="shared" si="3"/>
        <v>0</v>
      </c>
    </row>
    <row r="103" spans="1:8" ht="12.75">
      <c r="A103" s="128"/>
      <c r="B103" s="122"/>
      <c r="C103" s="55"/>
      <c r="D103" s="138" t="s">
        <v>260</v>
      </c>
      <c r="E103" s="132" t="s">
        <v>120</v>
      </c>
      <c r="F103" s="147">
        <v>111</v>
      </c>
      <c r="G103" s="169"/>
      <c r="H103" s="164"/>
    </row>
    <row r="104" spans="1:8" ht="25.5">
      <c r="A104" s="128"/>
      <c r="B104" s="54" t="s">
        <v>101</v>
      </c>
      <c r="C104" s="54"/>
      <c r="D104" s="170" t="s">
        <v>262</v>
      </c>
      <c r="E104" s="61" t="s">
        <v>95</v>
      </c>
      <c r="F104" s="61">
        <v>0.5</v>
      </c>
      <c r="G104" s="261"/>
      <c r="H104" s="60">
        <f aca="true" t="shared" si="4" ref="H104:H105">F104*G104</f>
        <v>0</v>
      </c>
    </row>
    <row r="105" spans="1:8" ht="26.25" thickBot="1">
      <c r="A105" s="128"/>
      <c r="B105" s="54" t="s">
        <v>102</v>
      </c>
      <c r="C105" s="54"/>
      <c r="D105" s="170" t="s">
        <v>288</v>
      </c>
      <c r="E105" s="61" t="s">
        <v>338</v>
      </c>
      <c r="F105" s="61">
        <v>0.4</v>
      </c>
      <c r="G105" s="261"/>
      <c r="H105" s="60">
        <f t="shared" si="4"/>
        <v>0</v>
      </c>
    </row>
    <row r="106" spans="1:8" ht="13.5" thickBot="1">
      <c r="A106" s="128"/>
      <c r="B106" s="85"/>
      <c r="C106" s="171"/>
      <c r="D106" s="172" t="s">
        <v>2</v>
      </c>
      <c r="E106" s="142"/>
      <c r="F106" s="173"/>
      <c r="G106" s="144"/>
      <c r="H106" s="145">
        <f>SUM(H70:H105)</f>
        <v>0</v>
      </c>
    </row>
    <row r="107" spans="1:8" ht="12.75">
      <c r="A107" s="128"/>
      <c r="B107" s="122"/>
      <c r="C107" s="54"/>
      <c r="D107" s="129"/>
      <c r="E107" s="134"/>
      <c r="F107" s="135"/>
      <c r="G107" s="136"/>
      <c r="H107" s="137"/>
    </row>
    <row r="108" spans="1:8" ht="12.75">
      <c r="A108" s="128"/>
      <c r="B108" s="165"/>
      <c r="C108" s="168"/>
      <c r="D108" s="123" t="s">
        <v>263</v>
      </c>
      <c r="E108" s="134"/>
      <c r="F108" s="167"/>
      <c r="G108" s="136"/>
      <c r="H108" s="164"/>
    </row>
    <row r="109" spans="1:8" ht="12.75">
      <c r="A109" s="128"/>
      <c r="B109" s="122"/>
      <c r="C109" s="55"/>
      <c r="D109" s="154" t="s">
        <v>264</v>
      </c>
      <c r="E109" s="134"/>
      <c r="F109" s="167"/>
      <c r="G109" s="136"/>
      <c r="H109" s="164"/>
    </row>
    <row r="110" spans="1:8" ht="25.5">
      <c r="A110" s="128"/>
      <c r="B110" s="122" t="s">
        <v>103</v>
      </c>
      <c r="C110" s="55"/>
      <c r="D110" s="154" t="s">
        <v>265</v>
      </c>
      <c r="E110" s="132" t="s">
        <v>90</v>
      </c>
      <c r="F110" s="133">
        <v>130</v>
      </c>
      <c r="G110" s="261"/>
      <c r="H110" s="60">
        <f aca="true" t="shared" si="5" ref="H110:H116">F110*G110</f>
        <v>0</v>
      </c>
    </row>
    <row r="111" spans="1:8" ht="25.5">
      <c r="A111" s="128"/>
      <c r="B111" s="122" t="s">
        <v>104</v>
      </c>
      <c r="C111" s="55"/>
      <c r="D111" s="154" t="s">
        <v>266</v>
      </c>
      <c r="E111" s="132" t="s">
        <v>90</v>
      </c>
      <c r="F111" s="133">
        <v>10</v>
      </c>
      <c r="G111" s="261"/>
      <c r="H111" s="60">
        <f t="shared" si="5"/>
        <v>0</v>
      </c>
    </row>
    <row r="112" spans="1:8" ht="25.5">
      <c r="A112" s="128"/>
      <c r="B112" s="122" t="s">
        <v>105</v>
      </c>
      <c r="C112" s="55"/>
      <c r="D112" s="154" t="s">
        <v>267</v>
      </c>
      <c r="E112" s="132" t="s">
        <v>90</v>
      </c>
      <c r="F112" s="133">
        <v>10</v>
      </c>
      <c r="G112" s="261"/>
      <c r="H112" s="60">
        <f t="shared" si="5"/>
        <v>0</v>
      </c>
    </row>
    <row r="113" spans="1:8" ht="25.5">
      <c r="A113" s="128"/>
      <c r="B113" s="122" t="s">
        <v>106</v>
      </c>
      <c r="C113" s="55"/>
      <c r="D113" s="154" t="s">
        <v>268</v>
      </c>
      <c r="E113" s="132" t="s">
        <v>90</v>
      </c>
      <c r="F113" s="133">
        <v>10</v>
      </c>
      <c r="G113" s="261"/>
      <c r="H113" s="60">
        <f t="shared" si="5"/>
        <v>0</v>
      </c>
    </row>
    <row r="114" spans="1:8" ht="25.5">
      <c r="A114" s="128"/>
      <c r="B114" s="122" t="s">
        <v>107</v>
      </c>
      <c r="C114" s="55"/>
      <c r="D114" s="154" t="s">
        <v>340</v>
      </c>
      <c r="E114" s="132" t="s">
        <v>90</v>
      </c>
      <c r="F114" s="133">
        <v>2.5</v>
      </c>
      <c r="G114" s="261"/>
      <c r="H114" s="60">
        <f t="shared" si="5"/>
        <v>0</v>
      </c>
    </row>
    <row r="115" spans="1:8" ht="25.5">
      <c r="A115" s="128"/>
      <c r="B115" s="122" t="s">
        <v>108</v>
      </c>
      <c r="C115" s="55"/>
      <c r="D115" s="154" t="s">
        <v>269</v>
      </c>
      <c r="E115" s="132" t="s">
        <v>90</v>
      </c>
      <c r="F115" s="133">
        <v>20</v>
      </c>
      <c r="G115" s="261"/>
      <c r="H115" s="60">
        <f t="shared" si="5"/>
        <v>0</v>
      </c>
    </row>
    <row r="116" spans="1:8" ht="25.5">
      <c r="A116" s="128"/>
      <c r="B116" s="122" t="s">
        <v>109</v>
      </c>
      <c r="C116" s="55"/>
      <c r="D116" s="154" t="s">
        <v>341</v>
      </c>
      <c r="E116" s="132" t="s">
        <v>90</v>
      </c>
      <c r="F116" s="133">
        <v>4</v>
      </c>
      <c r="G116" s="261"/>
      <c r="H116" s="60">
        <f t="shared" si="5"/>
        <v>0</v>
      </c>
    </row>
    <row r="117" spans="1:8" ht="12.75">
      <c r="A117" s="128"/>
      <c r="B117" s="122"/>
      <c r="C117" s="55"/>
      <c r="D117" s="154" t="s">
        <v>270</v>
      </c>
      <c r="E117" s="134"/>
      <c r="F117" s="167"/>
      <c r="G117" s="136"/>
      <c r="H117" s="164"/>
    </row>
    <row r="118" spans="1:8" ht="25.5">
      <c r="A118" s="128"/>
      <c r="B118" s="122" t="s">
        <v>110</v>
      </c>
      <c r="C118" s="55"/>
      <c r="D118" s="154" t="s">
        <v>271</v>
      </c>
      <c r="E118" s="132" t="s">
        <v>90</v>
      </c>
      <c r="F118" s="133">
        <v>32</v>
      </c>
      <c r="G118" s="261"/>
      <c r="H118" s="60">
        <f>F118*G118</f>
        <v>0</v>
      </c>
    </row>
    <row r="119" spans="1:8" ht="25.5">
      <c r="A119" s="128"/>
      <c r="B119" s="122" t="s">
        <v>111</v>
      </c>
      <c r="C119" s="55"/>
      <c r="D119" s="154" t="s">
        <v>272</v>
      </c>
      <c r="E119" s="132" t="s">
        <v>90</v>
      </c>
      <c r="F119" s="133">
        <v>2.6</v>
      </c>
      <c r="G119" s="261"/>
      <c r="H119" s="60">
        <f>F119*G119</f>
        <v>0</v>
      </c>
    </row>
    <row r="120" spans="1:8" ht="12.75">
      <c r="A120" s="128"/>
      <c r="B120" s="122"/>
      <c r="C120" s="55"/>
      <c r="D120" s="154" t="s">
        <v>273</v>
      </c>
      <c r="E120" s="134"/>
      <c r="F120" s="167"/>
      <c r="G120" s="136"/>
      <c r="H120" s="164"/>
    </row>
    <row r="121" spans="1:8" ht="25.5">
      <c r="A121" s="128"/>
      <c r="B121" s="122" t="s">
        <v>183</v>
      </c>
      <c r="C121" s="55"/>
      <c r="D121" s="154" t="s">
        <v>271</v>
      </c>
      <c r="E121" s="132" t="s">
        <v>90</v>
      </c>
      <c r="F121" s="133">
        <v>32</v>
      </c>
      <c r="G121" s="261"/>
      <c r="H121" s="60">
        <f>F121*G121</f>
        <v>0</v>
      </c>
    </row>
    <row r="122" spans="1:8" ht="25.5">
      <c r="A122" s="128"/>
      <c r="B122" s="122" t="s">
        <v>184</v>
      </c>
      <c r="C122" s="55"/>
      <c r="D122" s="154" t="s">
        <v>272</v>
      </c>
      <c r="E122" s="132" t="s">
        <v>90</v>
      </c>
      <c r="F122" s="133">
        <v>2.6</v>
      </c>
      <c r="G122" s="261"/>
      <c r="H122" s="60">
        <f>F122*G122</f>
        <v>0</v>
      </c>
    </row>
    <row r="123" spans="1:8" ht="25.5">
      <c r="A123" s="128"/>
      <c r="B123" s="122" t="s">
        <v>185</v>
      </c>
      <c r="C123" s="55"/>
      <c r="D123" s="154" t="s">
        <v>339</v>
      </c>
      <c r="E123" s="132" t="s">
        <v>90</v>
      </c>
      <c r="F123" s="133">
        <v>3</v>
      </c>
      <c r="G123" s="261"/>
      <c r="H123" s="60">
        <f>F123*G123</f>
        <v>0</v>
      </c>
    </row>
    <row r="124" spans="1:8" ht="25.5">
      <c r="A124" s="128"/>
      <c r="B124" s="122" t="s">
        <v>186</v>
      </c>
      <c r="C124" s="55"/>
      <c r="D124" s="154" t="s">
        <v>274</v>
      </c>
      <c r="E124" s="132" t="s">
        <v>90</v>
      </c>
      <c r="F124" s="133">
        <v>2.8</v>
      </c>
      <c r="G124" s="261"/>
      <c r="H124" s="60">
        <f>F124*G124</f>
        <v>0</v>
      </c>
    </row>
    <row r="125" spans="1:8" ht="12.75">
      <c r="A125" s="128"/>
      <c r="B125" s="122" t="s">
        <v>187</v>
      </c>
      <c r="C125" s="55"/>
      <c r="D125" s="56" t="s">
        <v>259</v>
      </c>
      <c r="E125" s="132" t="s">
        <v>90</v>
      </c>
      <c r="F125" s="133">
        <v>5</v>
      </c>
      <c r="G125" s="263"/>
      <c r="H125" s="53">
        <f>F125*G125</f>
        <v>0</v>
      </c>
    </row>
    <row r="126" spans="1:8" ht="12.75">
      <c r="A126" s="128"/>
      <c r="B126" s="122"/>
      <c r="C126" s="55"/>
      <c r="D126" s="138" t="s">
        <v>275</v>
      </c>
      <c r="E126" s="132" t="s">
        <v>120</v>
      </c>
      <c r="F126" s="147">
        <v>1</v>
      </c>
      <c r="G126" s="174"/>
      <c r="H126" s="164"/>
    </row>
    <row r="127" spans="1:8" ht="12.75">
      <c r="A127" s="128"/>
      <c r="B127" s="122"/>
      <c r="C127" s="55"/>
      <c r="D127" s="138" t="s">
        <v>276</v>
      </c>
      <c r="E127" s="132" t="s">
        <v>120</v>
      </c>
      <c r="F127" s="147">
        <v>12</v>
      </c>
      <c r="G127" s="136"/>
      <c r="H127" s="137"/>
    </row>
    <row r="128" spans="1:8" ht="12.75">
      <c r="A128" s="128"/>
      <c r="B128" s="122"/>
      <c r="C128" s="55"/>
      <c r="D128" s="138" t="s">
        <v>277</v>
      </c>
      <c r="E128" s="132" t="s">
        <v>120</v>
      </c>
      <c r="F128" s="147">
        <v>4</v>
      </c>
      <c r="G128" s="136"/>
      <c r="H128" s="137"/>
    </row>
    <row r="129" spans="1:8" ht="12.75">
      <c r="A129" s="128"/>
      <c r="B129" s="122"/>
      <c r="C129" s="55"/>
      <c r="D129" s="175" t="s">
        <v>278</v>
      </c>
      <c r="E129" s="132" t="s">
        <v>120</v>
      </c>
      <c r="F129" s="147">
        <v>1</v>
      </c>
      <c r="G129" s="136"/>
      <c r="H129" s="137"/>
    </row>
    <row r="130" spans="1:8" ht="12.75">
      <c r="A130" s="128"/>
      <c r="B130" s="122"/>
      <c r="C130" s="55"/>
      <c r="D130" s="175" t="s">
        <v>279</v>
      </c>
      <c r="E130" s="132" t="s">
        <v>120</v>
      </c>
      <c r="F130" s="147">
        <v>12</v>
      </c>
      <c r="G130" s="136"/>
      <c r="H130" s="137"/>
    </row>
    <row r="131" spans="1:8" ht="12.75">
      <c r="A131" s="128"/>
      <c r="B131" s="122"/>
      <c r="C131" s="55"/>
      <c r="D131" s="175" t="s">
        <v>280</v>
      </c>
      <c r="E131" s="132" t="s">
        <v>120</v>
      </c>
      <c r="F131" s="147">
        <v>12</v>
      </c>
      <c r="G131" s="136"/>
      <c r="H131" s="137"/>
    </row>
    <row r="132" spans="1:8" ht="13.5" thickBot="1">
      <c r="A132" s="128"/>
      <c r="B132" s="122" t="s">
        <v>188</v>
      </c>
      <c r="C132" s="55"/>
      <c r="D132" s="56" t="s">
        <v>281</v>
      </c>
      <c r="E132" s="132" t="s">
        <v>95</v>
      </c>
      <c r="F132" s="133">
        <v>1</v>
      </c>
      <c r="G132" s="263"/>
      <c r="H132" s="53">
        <f>F132*G132</f>
        <v>0</v>
      </c>
    </row>
    <row r="133" spans="1:8" ht="13.5" thickBot="1">
      <c r="A133" s="128"/>
      <c r="B133" s="85"/>
      <c r="C133" s="171"/>
      <c r="D133" s="172" t="s">
        <v>2</v>
      </c>
      <c r="E133" s="142"/>
      <c r="F133" s="173"/>
      <c r="G133" s="144"/>
      <c r="H133" s="145">
        <f>SUM(H110:H132)</f>
        <v>0</v>
      </c>
    </row>
    <row r="134" spans="1:8" ht="12.75">
      <c r="A134" s="128"/>
      <c r="B134" s="48"/>
      <c r="C134" s="85"/>
      <c r="D134" s="129"/>
      <c r="E134" s="124"/>
      <c r="F134" s="125"/>
      <c r="G134" s="126"/>
      <c r="H134" s="127"/>
    </row>
    <row r="135" spans="1:8" ht="12.75">
      <c r="A135" s="128"/>
      <c r="B135" s="165"/>
      <c r="C135" s="168"/>
      <c r="D135" s="123" t="s">
        <v>282</v>
      </c>
      <c r="E135" s="134"/>
      <c r="F135" s="167"/>
      <c r="G135" s="136"/>
      <c r="H135" s="164"/>
    </row>
    <row r="136" spans="1:8" ht="25.5">
      <c r="A136" s="128"/>
      <c r="B136" s="122" t="s">
        <v>189</v>
      </c>
      <c r="C136" s="55"/>
      <c r="D136" s="154" t="s">
        <v>283</v>
      </c>
      <c r="E136" s="132" t="s">
        <v>90</v>
      </c>
      <c r="F136" s="133">
        <v>28</v>
      </c>
      <c r="G136" s="261"/>
      <c r="H136" s="60">
        <f>F136*G136</f>
        <v>0</v>
      </c>
    </row>
    <row r="137" spans="1:8" ht="25.5">
      <c r="A137" s="128"/>
      <c r="B137" s="122" t="s">
        <v>190</v>
      </c>
      <c r="C137" s="55"/>
      <c r="D137" s="154" t="s">
        <v>284</v>
      </c>
      <c r="E137" s="132" t="s">
        <v>90</v>
      </c>
      <c r="F137" s="133">
        <v>28</v>
      </c>
      <c r="G137" s="261"/>
      <c r="H137" s="60">
        <f>F137*G137</f>
        <v>0</v>
      </c>
    </row>
    <row r="138" spans="1:8" ht="25.5">
      <c r="A138" s="128"/>
      <c r="B138" s="122" t="s">
        <v>191</v>
      </c>
      <c r="C138" s="55"/>
      <c r="D138" s="154" t="s">
        <v>285</v>
      </c>
      <c r="E138" s="132" t="s">
        <v>90</v>
      </c>
      <c r="F138" s="133">
        <v>2.5</v>
      </c>
      <c r="G138" s="261"/>
      <c r="H138" s="60">
        <f>F138*G138</f>
        <v>0</v>
      </c>
    </row>
    <row r="139" spans="1:8" ht="26.25" thickBot="1">
      <c r="A139" s="128"/>
      <c r="B139" s="122" t="s">
        <v>192</v>
      </c>
      <c r="C139" s="55"/>
      <c r="D139" s="154" t="s">
        <v>286</v>
      </c>
      <c r="E139" s="132" t="s">
        <v>90</v>
      </c>
      <c r="F139" s="133">
        <v>2</v>
      </c>
      <c r="G139" s="261"/>
      <c r="H139" s="60">
        <f>F139*G139</f>
        <v>0</v>
      </c>
    </row>
    <row r="140" spans="1:8" ht="13.5" thickBot="1">
      <c r="A140" s="128"/>
      <c r="B140" s="85"/>
      <c r="C140" s="171"/>
      <c r="D140" s="172" t="s">
        <v>2</v>
      </c>
      <c r="E140" s="142"/>
      <c r="F140" s="173"/>
      <c r="G140" s="144"/>
      <c r="H140" s="145">
        <f>SUM(H136:H139)</f>
        <v>0</v>
      </c>
    </row>
    <row r="141" spans="1:8" ht="12.75">
      <c r="A141" s="128"/>
      <c r="B141" s="48"/>
      <c r="C141" s="85"/>
      <c r="D141" s="129"/>
      <c r="E141" s="124"/>
      <c r="F141" s="125"/>
      <c r="G141" s="126"/>
      <c r="H141" s="127"/>
    </row>
    <row r="142" spans="1:8" ht="12.75">
      <c r="A142" s="128"/>
      <c r="B142" s="165"/>
      <c r="C142" s="168"/>
      <c r="D142" s="123" t="s">
        <v>287</v>
      </c>
      <c r="E142" s="134"/>
      <c r="F142" s="167"/>
      <c r="G142" s="136"/>
      <c r="H142" s="164"/>
    </row>
    <row r="143" spans="1:8" ht="25.5">
      <c r="A143" s="128"/>
      <c r="B143" s="122" t="s">
        <v>193</v>
      </c>
      <c r="C143" s="55"/>
      <c r="D143" s="154" t="s">
        <v>283</v>
      </c>
      <c r="E143" s="132" t="s">
        <v>90</v>
      </c>
      <c r="F143" s="133">
        <v>28</v>
      </c>
      <c r="G143" s="261"/>
      <c r="H143" s="60">
        <f>F143*G143</f>
        <v>0</v>
      </c>
    </row>
    <row r="144" spans="1:8" ht="25.5">
      <c r="A144" s="128"/>
      <c r="B144" s="122" t="s">
        <v>194</v>
      </c>
      <c r="C144" s="55"/>
      <c r="D144" s="154" t="s">
        <v>284</v>
      </c>
      <c r="E144" s="132" t="s">
        <v>90</v>
      </c>
      <c r="F144" s="133">
        <v>28</v>
      </c>
      <c r="G144" s="261"/>
      <c r="H144" s="60">
        <f>F144*G144</f>
        <v>0</v>
      </c>
    </row>
    <row r="145" spans="1:8" ht="25.5">
      <c r="A145" s="128"/>
      <c r="B145" s="122" t="s">
        <v>195</v>
      </c>
      <c r="C145" s="55"/>
      <c r="D145" s="154" t="s">
        <v>285</v>
      </c>
      <c r="E145" s="132" t="s">
        <v>90</v>
      </c>
      <c r="F145" s="133">
        <v>2.5</v>
      </c>
      <c r="G145" s="261"/>
      <c r="H145" s="60">
        <f>F145*G145</f>
        <v>0</v>
      </c>
    </row>
    <row r="146" spans="1:8" ht="26.25" thickBot="1">
      <c r="A146" s="128"/>
      <c r="B146" s="122" t="s">
        <v>196</v>
      </c>
      <c r="C146" s="55"/>
      <c r="D146" s="154" t="s">
        <v>286</v>
      </c>
      <c r="E146" s="132" t="s">
        <v>90</v>
      </c>
      <c r="F146" s="133">
        <v>2</v>
      </c>
      <c r="G146" s="261"/>
      <c r="H146" s="60">
        <f>F146*G146</f>
        <v>0</v>
      </c>
    </row>
    <row r="147" spans="1:8" ht="13.5" thickBot="1">
      <c r="A147" s="128"/>
      <c r="B147" s="85"/>
      <c r="C147" s="171"/>
      <c r="D147" s="172" t="s">
        <v>2</v>
      </c>
      <c r="E147" s="142"/>
      <c r="F147" s="173"/>
      <c r="G147" s="144"/>
      <c r="H147" s="145">
        <f>SUM(H143:H146)</f>
        <v>0</v>
      </c>
    </row>
    <row r="148" spans="1:8" ht="12.75">
      <c r="A148" s="128"/>
      <c r="B148" s="48"/>
      <c r="C148" s="85"/>
      <c r="D148" s="129"/>
      <c r="E148" s="124"/>
      <c r="F148" s="125"/>
      <c r="G148" s="126"/>
      <c r="H148" s="127"/>
    </row>
    <row r="149" spans="1:8" ht="12.75">
      <c r="A149" s="128"/>
      <c r="B149" s="122"/>
      <c r="C149" s="54"/>
      <c r="D149" s="123" t="s">
        <v>289</v>
      </c>
      <c r="E149" s="134"/>
      <c r="F149" s="135"/>
      <c r="G149" s="136"/>
      <c r="H149" s="137"/>
    </row>
    <row r="150" spans="1:8" ht="25.5">
      <c r="A150" s="128"/>
      <c r="B150" s="122" t="s">
        <v>197</v>
      </c>
      <c r="C150" s="55"/>
      <c r="D150" s="154" t="s">
        <v>290</v>
      </c>
      <c r="E150" s="132" t="s">
        <v>90</v>
      </c>
      <c r="F150" s="133">
        <v>6.4</v>
      </c>
      <c r="G150" s="261"/>
      <c r="H150" s="60">
        <f>F150*G150</f>
        <v>0</v>
      </c>
    </row>
    <row r="151" spans="1:8" ht="25.5">
      <c r="A151" s="128"/>
      <c r="B151" s="122" t="s">
        <v>198</v>
      </c>
      <c r="C151" s="55"/>
      <c r="D151" s="154" t="s">
        <v>291</v>
      </c>
      <c r="E151" s="132" t="s">
        <v>90</v>
      </c>
      <c r="F151" s="133">
        <v>1</v>
      </c>
      <c r="G151" s="261"/>
      <c r="H151" s="60">
        <f>F151*G151</f>
        <v>0</v>
      </c>
    </row>
    <row r="152" spans="1:8" ht="14.25">
      <c r="A152" s="128"/>
      <c r="B152" s="122" t="s">
        <v>199</v>
      </c>
      <c r="C152" s="54"/>
      <c r="D152" s="170" t="s">
        <v>292</v>
      </c>
      <c r="E152" s="61" t="s">
        <v>338</v>
      </c>
      <c r="F152" s="61">
        <v>0.2</v>
      </c>
      <c r="G152" s="261"/>
      <c r="H152" s="60">
        <f aca="true" t="shared" si="6" ref="H152">F152*G152</f>
        <v>0</v>
      </c>
    </row>
    <row r="153" spans="1:8" ht="13.5" thickBot="1">
      <c r="A153" s="128"/>
      <c r="B153" s="122" t="s">
        <v>200</v>
      </c>
      <c r="C153" s="55"/>
      <c r="D153" s="56" t="s">
        <v>293</v>
      </c>
      <c r="E153" s="132" t="s">
        <v>95</v>
      </c>
      <c r="F153" s="133">
        <v>1</v>
      </c>
      <c r="G153" s="263"/>
      <c r="H153" s="53">
        <f>F153*G153</f>
        <v>0</v>
      </c>
    </row>
    <row r="154" spans="1:8" ht="13.5" thickBot="1">
      <c r="A154" s="128"/>
      <c r="B154" s="85"/>
      <c r="C154" s="171"/>
      <c r="D154" s="172" t="s">
        <v>2</v>
      </c>
      <c r="E154" s="142"/>
      <c r="F154" s="173"/>
      <c r="G154" s="144"/>
      <c r="H154" s="145">
        <f>SUM(H150:H153)</f>
        <v>0</v>
      </c>
    </row>
    <row r="155" spans="1:8" ht="12.75">
      <c r="A155" s="128"/>
      <c r="B155" s="48"/>
      <c r="C155" s="85"/>
      <c r="D155" s="129"/>
      <c r="E155" s="124"/>
      <c r="F155" s="125"/>
      <c r="G155" s="126"/>
      <c r="H155" s="127"/>
    </row>
    <row r="156" spans="1:8" ht="12.75">
      <c r="A156" s="128"/>
      <c r="B156" s="122"/>
      <c r="C156" s="54"/>
      <c r="D156" s="123" t="s">
        <v>294</v>
      </c>
      <c r="E156" s="134"/>
      <c r="F156" s="135"/>
      <c r="G156" s="136"/>
      <c r="H156" s="137"/>
    </row>
    <row r="157" spans="1:8" ht="38.25">
      <c r="A157" s="128"/>
      <c r="B157" s="122" t="s">
        <v>201</v>
      </c>
      <c r="C157" s="55"/>
      <c r="D157" s="154" t="s">
        <v>295</v>
      </c>
      <c r="E157" s="132" t="s">
        <v>120</v>
      </c>
      <c r="F157" s="133">
        <v>2</v>
      </c>
      <c r="G157" s="261"/>
      <c r="H157" s="60">
        <f>F157*G157</f>
        <v>0</v>
      </c>
    </row>
    <row r="158" spans="1:8" ht="13.5" thickBot="1">
      <c r="A158" s="176"/>
      <c r="B158" s="122" t="s">
        <v>182</v>
      </c>
      <c r="C158" s="55"/>
      <c r="D158" s="56" t="s">
        <v>296</v>
      </c>
      <c r="E158" s="132" t="s">
        <v>95</v>
      </c>
      <c r="F158" s="133">
        <v>1</v>
      </c>
      <c r="G158" s="263"/>
      <c r="H158" s="53">
        <f>F158*G158</f>
        <v>0</v>
      </c>
    </row>
    <row r="159" spans="1:8" ht="13.5" thickBot="1">
      <c r="A159" s="128"/>
      <c r="B159" s="85"/>
      <c r="C159" s="171"/>
      <c r="D159" s="172" t="s">
        <v>2</v>
      </c>
      <c r="E159" s="142"/>
      <c r="F159" s="173"/>
      <c r="G159" s="144"/>
      <c r="H159" s="145">
        <f>SUM(H157:H158)</f>
        <v>0</v>
      </c>
    </row>
    <row r="160" spans="1:8" ht="12.75">
      <c r="A160" s="128"/>
      <c r="B160" s="48"/>
      <c r="C160" s="85"/>
      <c r="D160" s="129"/>
      <c r="E160" s="124"/>
      <c r="F160" s="125"/>
      <c r="G160" s="126"/>
      <c r="H160" s="127"/>
    </row>
    <row r="161" spans="1:8" ht="12.75">
      <c r="A161" s="128"/>
      <c r="B161" s="122"/>
      <c r="C161" s="54"/>
      <c r="D161" s="123" t="s">
        <v>297</v>
      </c>
      <c r="E161" s="134"/>
      <c r="F161" s="135"/>
      <c r="G161" s="136"/>
      <c r="H161" s="137"/>
    </row>
    <row r="162" spans="1:8" ht="38.25">
      <c r="A162" s="128"/>
      <c r="B162" s="122" t="s">
        <v>202</v>
      </c>
      <c r="C162" s="55"/>
      <c r="D162" s="154" t="s">
        <v>298</v>
      </c>
      <c r="E162" s="132" t="s">
        <v>120</v>
      </c>
      <c r="F162" s="133">
        <v>2</v>
      </c>
      <c r="G162" s="261"/>
      <c r="H162" s="60">
        <f>F162*G162</f>
        <v>0</v>
      </c>
    </row>
    <row r="163" spans="1:8" ht="13.5" thickBot="1">
      <c r="A163" s="128"/>
      <c r="B163" s="122" t="s">
        <v>112</v>
      </c>
      <c r="C163" s="55"/>
      <c r="D163" s="56" t="s">
        <v>296</v>
      </c>
      <c r="E163" s="132" t="s">
        <v>95</v>
      </c>
      <c r="F163" s="133">
        <v>1</v>
      </c>
      <c r="G163" s="263"/>
      <c r="H163" s="53">
        <f>F163*G163</f>
        <v>0</v>
      </c>
    </row>
    <row r="164" spans="1:8" ht="13.5" thickBot="1">
      <c r="A164" s="128"/>
      <c r="B164" s="85"/>
      <c r="C164" s="171"/>
      <c r="D164" s="172" t="s">
        <v>2</v>
      </c>
      <c r="E164" s="142"/>
      <c r="F164" s="173"/>
      <c r="G164" s="144"/>
      <c r="H164" s="145">
        <f>SUM(H162:H163)</f>
        <v>0</v>
      </c>
    </row>
    <row r="165" spans="1:8" ht="12.75">
      <c r="A165" s="128"/>
      <c r="B165" s="48"/>
      <c r="C165" s="85"/>
      <c r="D165" s="129"/>
      <c r="E165" s="124"/>
      <c r="F165" s="125"/>
      <c r="G165" s="126"/>
      <c r="H165" s="127"/>
    </row>
    <row r="166" spans="1:8" ht="12.75">
      <c r="A166" s="128"/>
      <c r="B166" s="122"/>
      <c r="C166" s="54"/>
      <c r="D166" s="123" t="s">
        <v>299</v>
      </c>
      <c r="E166" s="134"/>
      <c r="F166" s="135"/>
      <c r="G166" s="136"/>
      <c r="H166" s="137"/>
    </row>
    <row r="167" spans="1:8" ht="26.25" thickBot="1">
      <c r="A167" s="128"/>
      <c r="B167" s="122" t="s">
        <v>113</v>
      </c>
      <c r="C167" s="55"/>
      <c r="D167" s="154" t="s">
        <v>300</v>
      </c>
      <c r="E167" s="132" t="s">
        <v>90</v>
      </c>
      <c r="F167" s="133">
        <v>38.4</v>
      </c>
      <c r="G167" s="261"/>
      <c r="H167" s="60">
        <f>F167*G167</f>
        <v>0</v>
      </c>
    </row>
    <row r="168" spans="1:8" ht="13.5" thickBot="1">
      <c r="A168" s="128"/>
      <c r="B168" s="85"/>
      <c r="C168" s="171"/>
      <c r="D168" s="172" t="s">
        <v>2</v>
      </c>
      <c r="E168" s="142"/>
      <c r="F168" s="173"/>
      <c r="G168" s="144"/>
      <c r="H168" s="145">
        <f>SUM(H167:H167)</f>
        <v>0</v>
      </c>
    </row>
    <row r="169" spans="1:8" ht="12.75">
      <c r="A169" s="128"/>
      <c r="B169" s="48"/>
      <c r="C169" s="85"/>
      <c r="D169" s="129"/>
      <c r="E169" s="124"/>
      <c r="F169" s="125"/>
      <c r="G169" s="126"/>
      <c r="H169" s="127"/>
    </row>
    <row r="170" spans="1:8" ht="12.75">
      <c r="A170" s="128"/>
      <c r="B170" s="122" t="s">
        <v>114</v>
      </c>
      <c r="C170" s="55"/>
      <c r="D170" s="56" t="s">
        <v>301</v>
      </c>
      <c r="E170" s="132" t="s">
        <v>90</v>
      </c>
      <c r="F170" s="133">
        <v>6</v>
      </c>
      <c r="G170" s="263"/>
      <c r="H170" s="53">
        <f>F170*G170</f>
        <v>0</v>
      </c>
    </row>
    <row r="171" spans="1:8" ht="12.75">
      <c r="A171" s="128"/>
      <c r="B171" s="122"/>
      <c r="C171" s="55"/>
      <c r="D171" s="138" t="s">
        <v>303</v>
      </c>
      <c r="E171" s="132" t="s">
        <v>120</v>
      </c>
      <c r="F171" s="147">
        <v>16</v>
      </c>
      <c r="G171" s="136"/>
      <c r="H171" s="137"/>
    </row>
    <row r="172" spans="1:8" ht="12.75">
      <c r="A172" s="128"/>
      <c r="B172" s="122"/>
      <c r="C172" s="55"/>
      <c r="D172" s="175" t="s">
        <v>302</v>
      </c>
      <c r="E172" s="132" t="s">
        <v>120</v>
      </c>
      <c r="F172" s="147">
        <v>16</v>
      </c>
      <c r="G172" s="136"/>
      <c r="H172" s="137"/>
    </row>
    <row r="173" spans="1:8" ht="13.5" thickBot="1">
      <c r="A173" s="128"/>
      <c r="B173" s="122" t="s">
        <v>115</v>
      </c>
      <c r="C173" s="55"/>
      <c r="D173" s="56" t="s">
        <v>281</v>
      </c>
      <c r="E173" s="132" t="s">
        <v>95</v>
      </c>
      <c r="F173" s="133">
        <v>1</v>
      </c>
      <c r="G173" s="263"/>
      <c r="H173" s="53">
        <f>F173*G173</f>
        <v>0</v>
      </c>
    </row>
    <row r="174" spans="1:8" ht="13.5" thickBot="1">
      <c r="A174" s="128"/>
      <c r="B174" s="85"/>
      <c r="C174" s="171"/>
      <c r="D174" s="172" t="s">
        <v>2</v>
      </c>
      <c r="E174" s="142"/>
      <c r="F174" s="173"/>
      <c r="G174" s="144"/>
      <c r="H174" s="145">
        <f>SUM(H170:H173)</f>
        <v>0</v>
      </c>
    </row>
    <row r="175" spans="1:8" ht="12.75">
      <c r="A175" s="128"/>
      <c r="B175" s="48"/>
      <c r="C175" s="85"/>
      <c r="D175" s="129"/>
      <c r="E175" s="124"/>
      <c r="F175" s="125"/>
      <c r="G175" s="126"/>
      <c r="H175" s="127"/>
    </row>
    <row r="176" spans="1:8" ht="12.75">
      <c r="A176" s="128"/>
      <c r="B176" s="48"/>
      <c r="C176" s="85"/>
      <c r="D176" s="177" t="s">
        <v>14</v>
      </c>
      <c r="E176" s="134"/>
      <c r="F176" s="167"/>
      <c r="G176" s="126"/>
      <c r="H176" s="178"/>
    </row>
    <row r="177" spans="1:8" ht="12.75">
      <c r="A177" s="128"/>
      <c r="B177" s="48"/>
      <c r="C177" s="85"/>
      <c r="D177" s="179" t="s">
        <v>144</v>
      </c>
      <c r="E177" s="134"/>
      <c r="F177" s="167"/>
      <c r="G177" s="126"/>
      <c r="H177" s="178"/>
    </row>
    <row r="178" spans="1:8" ht="12.75">
      <c r="A178" s="128"/>
      <c r="B178" s="85"/>
      <c r="C178" s="171"/>
      <c r="D178" s="180" t="s">
        <v>37</v>
      </c>
      <c r="E178" s="181"/>
      <c r="F178" s="147"/>
      <c r="G178" s="126"/>
      <c r="H178" s="178"/>
    </row>
    <row r="179" spans="1:8" ht="12.75">
      <c r="A179" s="128"/>
      <c r="B179" s="85"/>
      <c r="C179" s="171"/>
      <c r="D179" s="182" t="s">
        <v>38</v>
      </c>
      <c r="E179" s="181"/>
      <c r="F179" s="147"/>
      <c r="G179" s="126"/>
      <c r="H179" s="178"/>
    </row>
    <row r="180" spans="1:8" ht="12.75">
      <c r="A180" s="128"/>
      <c r="B180" s="85"/>
      <c r="C180" s="171"/>
      <c r="D180" s="182" t="s">
        <v>39</v>
      </c>
      <c r="E180" s="181"/>
      <c r="F180" s="147"/>
      <c r="G180" s="126"/>
      <c r="H180" s="178"/>
    </row>
    <row r="181" spans="1:8" ht="12.75">
      <c r="A181" s="128"/>
      <c r="B181" s="85"/>
      <c r="C181" s="171"/>
      <c r="D181" s="180" t="s">
        <v>44</v>
      </c>
      <c r="E181" s="181"/>
      <c r="F181" s="147"/>
      <c r="G181" s="126"/>
      <c r="H181" s="178"/>
    </row>
    <row r="182" spans="1:8" ht="12.75">
      <c r="A182" s="128"/>
      <c r="B182" s="85"/>
      <c r="C182" s="171"/>
      <c r="D182" s="183" t="s">
        <v>306</v>
      </c>
      <c r="E182" s="181"/>
      <c r="F182" s="147"/>
      <c r="G182" s="126"/>
      <c r="H182" s="178"/>
    </row>
    <row r="183" spans="1:8" ht="12.75">
      <c r="A183" s="128"/>
      <c r="B183" s="85"/>
      <c r="C183" s="171"/>
      <c r="D183" s="183" t="s">
        <v>148</v>
      </c>
      <c r="E183" s="181"/>
      <c r="F183" s="147"/>
      <c r="G183" s="126"/>
      <c r="H183" s="178"/>
    </row>
    <row r="184" spans="1:8" ht="12.75">
      <c r="A184" s="128"/>
      <c r="B184" s="85"/>
      <c r="C184" s="171"/>
      <c r="D184" s="183" t="s">
        <v>307</v>
      </c>
      <c r="E184" s="181"/>
      <c r="F184" s="147"/>
      <c r="G184" s="126"/>
      <c r="H184" s="178"/>
    </row>
    <row r="185" spans="1:8" ht="12.75">
      <c r="A185" s="128"/>
      <c r="B185" s="85"/>
      <c r="C185" s="171"/>
      <c r="D185" s="183" t="s">
        <v>45</v>
      </c>
      <c r="E185" s="181"/>
      <c r="F185" s="147"/>
      <c r="G185" s="126"/>
      <c r="H185" s="178"/>
    </row>
    <row r="186" spans="1:8" ht="12.75">
      <c r="A186" s="128"/>
      <c r="B186" s="85"/>
      <c r="C186" s="171"/>
      <c r="D186" s="184" t="s">
        <v>40</v>
      </c>
      <c r="E186" s="181"/>
      <c r="F186" s="147"/>
      <c r="G186" s="126"/>
      <c r="H186" s="178"/>
    </row>
    <row r="187" spans="1:8" ht="12.75">
      <c r="A187" s="128"/>
      <c r="B187" s="85"/>
      <c r="C187" s="171"/>
      <c r="D187" s="177" t="s">
        <v>319</v>
      </c>
      <c r="E187" s="181"/>
      <c r="F187" s="147"/>
      <c r="G187" s="126"/>
      <c r="H187" s="178"/>
    </row>
    <row r="188" spans="1:8" ht="14.25">
      <c r="A188" s="128"/>
      <c r="B188" s="85" t="s">
        <v>122</v>
      </c>
      <c r="C188" s="185" t="s">
        <v>170</v>
      </c>
      <c r="D188" s="186" t="s">
        <v>37</v>
      </c>
      <c r="E188" s="124" t="s">
        <v>92</v>
      </c>
      <c r="F188" s="133">
        <v>7</v>
      </c>
      <c r="G188" s="266"/>
      <c r="H188" s="187">
        <f>F188*G188</f>
        <v>0</v>
      </c>
    </row>
    <row r="189" spans="1:8" ht="14.25">
      <c r="A189" s="128"/>
      <c r="B189" s="85" t="s">
        <v>123</v>
      </c>
      <c r="C189" s="185" t="s">
        <v>171</v>
      </c>
      <c r="D189" s="188" t="s">
        <v>38</v>
      </c>
      <c r="E189" s="124" t="s">
        <v>92</v>
      </c>
      <c r="F189" s="133">
        <v>7</v>
      </c>
      <c r="G189" s="266"/>
      <c r="H189" s="187">
        <f>F189*G189</f>
        <v>0</v>
      </c>
    </row>
    <row r="190" spans="1:8" ht="15">
      <c r="A190" s="128"/>
      <c r="B190" s="85"/>
      <c r="C190" s="171"/>
      <c r="D190" s="184" t="s">
        <v>308</v>
      </c>
      <c r="E190" s="189"/>
      <c r="F190" s="190"/>
      <c r="G190" s="191"/>
      <c r="H190" s="127"/>
    </row>
    <row r="191" spans="1:8" ht="14.25">
      <c r="A191" s="128"/>
      <c r="B191" s="85" t="s">
        <v>124</v>
      </c>
      <c r="C191" s="185" t="s">
        <v>172</v>
      </c>
      <c r="D191" s="184" t="s">
        <v>148</v>
      </c>
      <c r="E191" s="124" t="s">
        <v>92</v>
      </c>
      <c r="F191" s="133">
        <v>7</v>
      </c>
      <c r="G191" s="267"/>
      <c r="H191" s="187">
        <f>F191*G191</f>
        <v>0</v>
      </c>
    </row>
    <row r="192" spans="1:8" ht="14.25">
      <c r="A192" s="128"/>
      <c r="B192" s="85" t="s">
        <v>125</v>
      </c>
      <c r="C192" s="185" t="s">
        <v>173</v>
      </c>
      <c r="D192" s="186" t="s">
        <v>307</v>
      </c>
      <c r="E192" s="124" t="s">
        <v>92</v>
      </c>
      <c r="F192" s="133">
        <v>7</v>
      </c>
      <c r="G192" s="267"/>
      <c r="H192" s="187">
        <f>F192*G192</f>
        <v>0</v>
      </c>
    </row>
    <row r="193" spans="1:8" ht="15" thickBot="1">
      <c r="A193" s="128"/>
      <c r="B193" s="85" t="s">
        <v>126</v>
      </c>
      <c r="C193" s="185" t="s">
        <v>304</v>
      </c>
      <c r="D193" s="186" t="s">
        <v>45</v>
      </c>
      <c r="E193" s="124" t="s">
        <v>92</v>
      </c>
      <c r="F193" s="133">
        <v>7</v>
      </c>
      <c r="G193" s="267"/>
      <c r="H193" s="187">
        <f>F193*G193</f>
        <v>0</v>
      </c>
    </row>
    <row r="194" spans="1:8" ht="13.5" thickBot="1">
      <c r="A194" s="128"/>
      <c r="B194" s="85"/>
      <c r="C194" s="171"/>
      <c r="D194" s="172" t="s">
        <v>2</v>
      </c>
      <c r="E194" s="142"/>
      <c r="F194" s="173"/>
      <c r="G194" s="144"/>
      <c r="H194" s="145">
        <f>SUM(H188:H193)</f>
        <v>0</v>
      </c>
    </row>
    <row r="195" spans="1:8" ht="12.75">
      <c r="A195" s="128"/>
      <c r="B195" s="85"/>
      <c r="C195" s="171"/>
      <c r="D195" s="177" t="s">
        <v>320</v>
      </c>
      <c r="E195" s="181"/>
      <c r="F195" s="147"/>
      <c r="G195" s="126"/>
      <c r="H195" s="178"/>
    </row>
    <row r="196" spans="1:8" ht="14.25">
      <c r="A196" s="128"/>
      <c r="B196" s="85" t="s">
        <v>127</v>
      </c>
      <c r="C196" s="185" t="s">
        <v>170</v>
      </c>
      <c r="D196" s="186" t="s">
        <v>37</v>
      </c>
      <c r="E196" s="124" t="s">
        <v>92</v>
      </c>
      <c r="F196" s="133">
        <v>4</v>
      </c>
      <c r="G196" s="266"/>
      <c r="H196" s="187">
        <f>F196*G196</f>
        <v>0</v>
      </c>
    </row>
    <row r="197" spans="1:8" ht="14.25">
      <c r="A197" s="128"/>
      <c r="B197" s="85" t="s">
        <v>128</v>
      </c>
      <c r="C197" s="185" t="s">
        <v>171</v>
      </c>
      <c r="D197" s="188" t="s">
        <v>38</v>
      </c>
      <c r="E197" s="124" t="s">
        <v>92</v>
      </c>
      <c r="F197" s="133">
        <v>4</v>
      </c>
      <c r="G197" s="266"/>
      <c r="H197" s="187">
        <f>F197*G197</f>
        <v>0</v>
      </c>
    </row>
    <row r="198" spans="1:8" ht="15">
      <c r="A198" s="128"/>
      <c r="B198" s="85"/>
      <c r="C198" s="171"/>
      <c r="D198" s="184" t="s">
        <v>308</v>
      </c>
      <c r="E198" s="189"/>
      <c r="F198" s="190"/>
      <c r="G198" s="191"/>
      <c r="H198" s="127"/>
    </row>
    <row r="199" spans="1:8" ht="14.25">
      <c r="A199" s="128"/>
      <c r="B199" s="85" t="s">
        <v>129</v>
      </c>
      <c r="C199" s="185" t="s">
        <v>172</v>
      </c>
      <c r="D199" s="184" t="s">
        <v>148</v>
      </c>
      <c r="E199" s="124" t="s">
        <v>92</v>
      </c>
      <c r="F199" s="133">
        <v>4</v>
      </c>
      <c r="G199" s="267"/>
      <c r="H199" s="187">
        <f>F199*G199</f>
        <v>0</v>
      </c>
    </row>
    <row r="200" spans="1:8" ht="14.25">
      <c r="A200" s="128"/>
      <c r="B200" s="85" t="s">
        <v>130</v>
      </c>
      <c r="C200" s="185" t="s">
        <v>173</v>
      </c>
      <c r="D200" s="186" t="s">
        <v>307</v>
      </c>
      <c r="E200" s="124" t="s">
        <v>92</v>
      </c>
      <c r="F200" s="133">
        <v>4</v>
      </c>
      <c r="G200" s="267"/>
      <c r="H200" s="187">
        <f>F200*G200</f>
        <v>0</v>
      </c>
    </row>
    <row r="201" spans="1:8" ht="15" thickBot="1">
      <c r="A201" s="128"/>
      <c r="B201" s="85" t="s">
        <v>131</v>
      </c>
      <c r="C201" s="185" t="s">
        <v>304</v>
      </c>
      <c r="D201" s="186" t="s">
        <v>45</v>
      </c>
      <c r="E201" s="124" t="s">
        <v>92</v>
      </c>
      <c r="F201" s="133">
        <v>4</v>
      </c>
      <c r="G201" s="267"/>
      <c r="H201" s="187">
        <f>F201*G201</f>
        <v>0</v>
      </c>
    </row>
    <row r="202" spans="1:8" ht="13.5" thickBot="1">
      <c r="A202" s="128"/>
      <c r="B202" s="85"/>
      <c r="C202" s="171"/>
      <c r="D202" s="172" t="s">
        <v>2</v>
      </c>
      <c r="E202" s="142"/>
      <c r="F202" s="173"/>
      <c r="G202" s="144"/>
      <c r="H202" s="145">
        <f>SUM(H196:H201)</f>
        <v>0</v>
      </c>
    </row>
    <row r="203" spans="1:8" ht="12.75">
      <c r="A203" s="128"/>
      <c r="B203" s="85"/>
      <c r="C203" s="171"/>
      <c r="D203" s="177" t="s">
        <v>321</v>
      </c>
      <c r="E203" s="181"/>
      <c r="F203" s="147"/>
      <c r="G203" s="126"/>
      <c r="H203" s="178"/>
    </row>
    <row r="204" spans="1:8" ht="14.25">
      <c r="A204" s="128"/>
      <c r="B204" s="85" t="s">
        <v>132</v>
      </c>
      <c r="C204" s="185" t="s">
        <v>170</v>
      </c>
      <c r="D204" s="186" t="s">
        <v>37</v>
      </c>
      <c r="E204" s="124" t="s">
        <v>92</v>
      </c>
      <c r="F204" s="133">
        <v>3</v>
      </c>
      <c r="G204" s="266"/>
      <c r="H204" s="187">
        <f>F204*G204</f>
        <v>0</v>
      </c>
    </row>
    <row r="205" spans="1:8" ht="14.25">
      <c r="A205" s="128"/>
      <c r="B205" s="85" t="s">
        <v>133</v>
      </c>
      <c r="C205" s="185" t="s">
        <v>171</v>
      </c>
      <c r="D205" s="188" t="s">
        <v>38</v>
      </c>
      <c r="E205" s="124" t="s">
        <v>92</v>
      </c>
      <c r="F205" s="133">
        <v>3</v>
      </c>
      <c r="G205" s="266"/>
      <c r="H205" s="187">
        <f>F205*G205</f>
        <v>0</v>
      </c>
    </row>
    <row r="206" spans="1:8" ht="15">
      <c r="A206" s="128"/>
      <c r="B206" s="85"/>
      <c r="C206" s="171"/>
      <c r="D206" s="184" t="s">
        <v>308</v>
      </c>
      <c r="E206" s="189"/>
      <c r="F206" s="190"/>
      <c r="G206" s="191"/>
      <c r="H206" s="127"/>
    </row>
    <row r="207" spans="1:8" ht="14.25">
      <c r="A207" s="128"/>
      <c r="B207" s="85" t="s">
        <v>134</v>
      </c>
      <c r="C207" s="185" t="s">
        <v>172</v>
      </c>
      <c r="D207" s="184" t="s">
        <v>148</v>
      </c>
      <c r="E207" s="124" t="s">
        <v>92</v>
      </c>
      <c r="F207" s="133">
        <v>3</v>
      </c>
      <c r="G207" s="267"/>
      <c r="H207" s="187">
        <f>F207*G207</f>
        <v>0</v>
      </c>
    </row>
    <row r="208" spans="1:8" ht="14.25">
      <c r="A208" s="128"/>
      <c r="B208" s="85" t="s">
        <v>150</v>
      </c>
      <c r="C208" s="185" t="s">
        <v>173</v>
      </c>
      <c r="D208" s="186" t="s">
        <v>307</v>
      </c>
      <c r="E208" s="124" t="s">
        <v>92</v>
      </c>
      <c r="F208" s="133">
        <v>3</v>
      </c>
      <c r="G208" s="267"/>
      <c r="H208" s="187">
        <f>F208*G208</f>
        <v>0</v>
      </c>
    </row>
    <row r="209" spans="1:8" ht="15" thickBot="1">
      <c r="A209" s="128"/>
      <c r="B209" s="85" t="s">
        <v>151</v>
      </c>
      <c r="C209" s="185" t="s">
        <v>304</v>
      </c>
      <c r="D209" s="186" t="s">
        <v>45</v>
      </c>
      <c r="E209" s="124" t="s">
        <v>92</v>
      </c>
      <c r="F209" s="133">
        <v>3</v>
      </c>
      <c r="G209" s="267"/>
      <c r="H209" s="187">
        <f>F209*G209</f>
        <v>0</v>
      </c>
    </row>
    <row r="210" spans="1:8" ht="13.5" thickBot="1">
      <c r="A210" s="128"/>
      <c r="B210" s="85"/>
      <c r="C210" s="171"/>
      <c r="D210" s="172" t="s">
        <v>2</v>
      </c>
      <c r="E210" s="142"/>
      <c r="F210" s="173"/>
      <c r="G210" s="144"/>
      <c r="H210" s="145">
        <f>SUM(H204:H209)</f>
        <v>0</v>
      </c>
    </row>
    <row r="211" spans="1:8" ht="12.75">
      <c r="A211" s="128"/>
      <c r="B211" s="85"/>
      <c r="C211" s="171"/>
      <c r="D211" s="177" t="s">
        <v>322</v>
      </c>
      <c r="E211" s="181"/>
      <c r="F211" s="147"/>
      <c r="G211" s="126"/>
      <c r="H211" s="178"/>
    </row>
    <row r="212" spans="1:8" ht="14.25">
      <c r="A212" s="128"/>
      <c r="B212" s="85" t="s">
        <v>152</v>
      </c>
      <c r="C212" s="185" t="s">
        <v>170</v>
      </c>
      <c r="D212" s="186" t="s">
        <v>37</v>
      </c>
      <c r="E212" s="124" t="s">
        <v>92</v>
      </c>
      <c r="F212" s="133">
        <v>3</v>
      </c>
      <c r="G212" s="266"/>
      <c r="H212" s="187">
        <f>F212*G212</f>
        <v>0</v>
      </c>
    </row>
    <row r="213" spans="1:8" ht="14.25">
      <c r="A213" s="128"/>
      <c r="B213" s="85" t="s">
        <v>153</v>
      </c>
      <c r="C213" s="185" t="s">
        <v>171</v>
      </c>
      <c r="D213" s="188" t="s">
        <v>38</v>
      </c>
      <c r="E213" s="124" t="s">
        <v>92</v>
      </c>
      <c r="F213" s="133">
        <v>3</v>
      </c>
      <c r="G213" s="266"/>
      <c r="H213" s="187">
        <f>F213*G213</f>
        <v>0</v>
      </c>
    </row>
    <row r="214" spans="1:8" ht="15">
      <c r="A214" s="128"/>
      <c r="B214" s="85"/>
      <c r="C214" s="171"/>
      <c r="D214" s="184" t="s">
        <v>308</v>
      </c>
      <c r="E214" s="189"/>
      <c r="F214" s="190"/>
      <c r="G214" s="191"/>
      <c r="H214" s="127"/>
    </row>
    <row r="215" spans="1:8" ht="14.25">
      <c r="A215" s="128"/>
      <c r="B215" s="85" t="s">
        <v>154</v>
      </c>
      <c r="C215" s="185" t="s">
        <v>172</v>
      </c>
      <c r="D215" s="184" t="s">
        <v>148</v>
      </c>
      <c r="E215" s="124" t="s">
        <v>92</v>
      </c>
      <c r="F215" s="133">
        <v>3</v>
      </c>
      <c r="G215" s="267"/>
      <c r="H215" s="187">
        <f>F215*G215</f>
        <v>0</v>
      </c>
    </row>
    <row r="216" spans="1:8" ht="14.25">
      <c r="A216" s="128"/>
      <c r="B216" s="85" t="s">
        <v>155</v>
      </c>
      <c r="C216" s="185" t="s">
        <v>173</v>
      </c>
      <c r="D216" s="186" t="s">
        <v>307</v>
      </c>
      <c r="E216" s="124" t="s">
        <v>92</v>
      </c>
      <c r="F216" s="133">
        <v>3</v>
      </c>
      <c r="G216" s="267"/>
      <c r="H216" s="187">
        <f>F216*G216</f>
        <v>0</v>
      </c>
    </row>
    <row r="217" spans="1:8" ht="15" thickBot="1">
      <c r="A217" s="128"/>
      <c r="B217" s="85" t="s">
        <v>156</v>
      </c>
      <c r="C217" s="185" t="s">
        <v>304</v>
      </c>
      <c r="D217" s="186" t="s">
        <v>45</v>
      </c>
      <c r="E217" s="124" t="s">
        <v>92</v>
      </c>
      <c r="F217" s="133">
        <v>3</v>
      </c>
      <c r="G217" s="267"/>
      <c r="H217" s="187">
        <f>F217*G217</f>
        <v>0</v>
      </c>
    </row>
    <row r="218" spans="1:8" ht="13.5" thickBot="1">
      <c r="A218" s="128"/>
      <c r="B218" s="85"/>
      <c r="C218" s="171"/>
      <c r="D218" s="172" t="s">
        <v>2</v>
      </c>
      <c r="E218" s="142"/>
      <c r="F218" s="173"/>
      <c r="G218" s="144"/>
      <c r="H218" s="145">
        <f>SUM(H212:H217)</f>
        <v>0</v>
      </c>
    </row>
    <row r="219" spans="1:8" ht="12.75">
      <c r="A219" s="128"/>
      <c r="B219" s="85"/>
      <c r="C219" s="171"/>
      <c r="D219" s="177" t="s">
        <v>323</v>
      </c>
      <c r="E219" s="181"/>
      <c r="F219" s="147"/>
      <c r="G219" s="126"/>
      <c r="H219" s="178"/>
    </row>
    <row r="220" spans="1:8" ht="14.25">
      <c r="A220" s="128"/>
      <c r="B220" s="85" t="s">
        <v>157</v>
      </c>
      <c r="C220" s="185" t="s">
        <v>170</v>
      </c>
      <c r="D220" s="186" t="s">
        <v>37</v>
      </c>
      <c r="E220" s="124" t="s">
        <v>92</v>
      </c>
      <c r="F220" s="133">
        <v>7</v>
      </c>
      <c r="G220" s="266"/>
      <c r="H220" s="187">
        <f>F220*G220</f>
        <v>0</v>
      </c>
    </row>
    <row r="221" spans="1:8" ht="14.25">
      <c r="A221" s="128"/>
      <c r="B221" s="85" t="s">
        <v>158</v>
      </c>
      <c r="C221" s="185" t="s">
        <v>171</v>
      </c>
      <c r="D221" s="188" t="s">
        <v>38</v>
      </c>
      <c r="E221" s="124" t="s">
        <v>92</v>
      </c>
      <c r="F221" s="133">
        <v>7</v>
      </c>
      <c r="G221" s="266"/>
      <c r="H221" s="187">
        <f>F221*G221</f>
        <v>0</v>
      </c>
    </row>
    <row r="222" spans="1:8" ht="15">
      <c r="A222" s="128"/>
      <c r="B222" s="85"/>
      <c r="C222" s="171"/>
      <c r="D222" s="184" t="s">
        <v>308</v>
      </c>
      <c r="E222" s="189"/>
      <c r="F222" s="190"/>
      <c r="G222" s="191"/>
      <c r="H222" s="127"/>
    </row>
    <row r="223" spans="1:8" ht="14.25">
      <c r="A223" s="128"/>
      <c r="B223" s="85" t="s">
        <v>159</v>
      </c>
      <c r="C223" s="185" t="s">
        <v>172</v>
      </c>
      <c r="D223" s="184" t="s">
        <v>148</v>
      </c>
      <c r="E223" s="124" t="s">
        <v>92</v>
      </c>
      <c r="F223" s="133">
        <v>7</v>
      </c>
      <c r="G223" s="267"/>
      <c r="H223" s="187">
        <f>F223*G223</f>
        <v>0</v>
      </c>
    </row>
    <row r="224" spans="1:8" ht="14.25">
      <c r="A224" s="128"/>
      <c r="B224" s="85" t="s">
        <v>160</v>
      </c>
      <c r="C224" s="185" t="s">
        <v>173</v>
      </c>
      <c r="D224" s="186" t="s">
        <v>307</v>
      </c>
      <c r="E224" s="124" t="s">
        <v>92</v>
      </c>
      <c r="F224" s="133">
        <v>7</v>
      </c>
      <c r="G224" s="267"/>
      <c r="H224" s="187">
        <f>F224*G224</f>
        <v>0</v>
      </c>
    </row>
    <row r="225" spans="1:8" ht="15" thickBot="1">
      <c r="A225" s="128"/>
      <c r="B225" s="85" t="s">
        <v>161</v>
      </c>
      <c r="C225" s="185" t="s">
        <v>304</v>
      </c>
      <c r="D225" s="186" t="s">
        <v>45</v>
      </c>
      <c r="E225" s="124" t="s">
        <v>92</v>
      </c>
      <c r="F225" s="133">
        <v>7</v>
      </c>
      <c r="G225" s="267"/>
      <c r="H225" s="187">
        <f>F225*G225</f>
        <v>0</v>
      </c>
    </row>
    <row r="226" spans="1:8" ht="13.5" thickBot="1">
      <c r="A226" s="128"/>
      <c r="B226" s="85"/>
      <c r="C226" s="171"/>
      <c r="D226" s="172" t="s">
        <v>2</v>
      </c>
      <c r="E226" s="142"/>
      <c r="F226" s="173"/>
      <c r="G226" s="144"/>
      <c r="H226" s="145">
        <f>SUM(H220:H225)</f>
        <v>0</v>
      </c>
    </row>
    <row r="227" spans="1:8" ht="12.75">
      <c r="A227" s="128"/>
      <c r="B227" s="85"/>
      <c r="C227" s="171"/>
      <c r="D227" s="177" t="s">
        <v>324</v>
      </c>
      <c r="E227" s="181"/>
      <c r="F227" s="147"/>
      <c r="G227" s="126"/>
      <c r="H227" s="178"/>
    </row>
    <row r="228" spans="1:8" ht="14.25">
      <c r="A228" s="128"/>
      <c r="B228" s="85" t="s">
        <v>162</v>
      </c>
      <c r="C228" s="185" t="s">
        <v>170</v>
      </c>
      <c r="D228" s="186" t="s">
        <v>37</v>
      </c>
      <c r="E228" s="124" t="s">
        <v>92</v>
      </c>
      <c r="F228" s="133">
        <v>7</v>
      </c>
      <c r="G228" s="266"/>
      <c r="H228" s="187">
        <f>F228*G228</f>
        <v>0</v>
      </c>
    </row>
    <row r="229" spans="1:8" ht="14.25">
      <c r="A229" s="128"/>
      <c r="B229" s="85" t="s">
        <v>163</v>
      </c>
      <c r="C229" s="185" t="s">
        <v>171</v>
      </c>
      <c r="D229" s="188" t="s">
        <v>38</v>
      </c>
      <c r="E229" s="124" t="s">
        <v>92</v>
      </c>
      <c r="F229" s="133">
        <v>7</v>
      </c>
      <c r="G229" s="266"/>
      <c r="H229" s="187">
        <f>F229*G229</f>
        <v>0</v>
      </c>
    </row>
    <row r="230" spans="1:8" ht="15">
      <c r="A230" s="128"/>
      <c r="B230" s="85"/>
      <c r="C230" s="171"/>
      <c r="D230" s="184" t="s">
        <v>308</v>
      </c>
      <c r="E230" s="189"/>
      <c r="F230" s="190"/>
      <c r="G230" s="191"/>
      <c r="H230" s="127"/>
    </row>
    <row r="231" spans="1:8" ht="14.25">
      <c r="A231" s="128"/>
      <c r="B231" s="85" t="s">
        <v>164</v>
      </c>
      <c r="C231" s="185" t="s">
        <v>172</v>
      </c>
      <c r="D231" s="184" t="s">
        <v>148</v>
      </c>
      <c r="E231" s="124" t="s">
        <v>92</v>
      </c>
      <c r="F231" s="133">
        <v>7</v>
      </c>
      <c r="G231" s="267"/>
      <c r="H231" s="187">
        <f>F231*G231</f>
        <v>0</v>
      </c>
    </row>
    <row r="232" spans="1:8" ht="14.25">
      <c r="A232" s="128"/>
      <c r="B232" s="85" t="s">
        <v>165</v>
      </c>
      <c r="C232" s="185" t="s">
        <v>173</v>
      </c>
      <c r="D232" s="186" t="s">
        <v>307</v>
      </c>
      <c r="E232" s="124" t="s">
        <v>92</v>
      </c>
      <c r="F232" s="133">
        <v>7</v>
      </c>
      <c r="G232" s="267"/>
      <c r="H232" s="187">
        <f>F232*G232</f>
        <v>0</v>
      </c>
    </row>
    <row r="233" spans="1:8" ht="15" thickBot="1">
      <c r="A233" s="128"/>
      <c r="B233" s="85" t="s">
        <v>166</v>
      </c>
      <c r="C233" s="185" t="s">
        <v>304</v>
      </c>
      <c r="D233" s="186" t="s">
        <v>45</v>
      </c>
      <c r="E233" s="124" t="s">
        <v>92</v>
      </c>
      <c r="F233" s="133">
        <v>7</v>
      </c>
      <c r="G233" s="267"/>
      <c r="H233" s="187">
        <f>F233*G233</f>
        <v>0</v>
      </c>
    </row>
    <row r="234" spans="1:8" ht="13.5" thickBot="1">
      <c r="A234" s="128"/>
      <c r="B234" s="85"/>
      <c r="C234" s="171"/>
      <c r="D234" s="172" t="s">
        <v>2</v>
      </c>
      <c r="E234" s="142"/>
      <c r="F234" s="173"/>
      <c r="G234" s="144"/>
      <c r="H234" s="145">
        <f>SUM(H228:H233)</f>
        <v>0</v>
      </c>
    </row>
    <row r="235" spans="1:8" ht="12.75">
      <c r="A235" s="128"/>
      <c r="B235" s="85"/>
      <c r="C235" s="171"/>
      <c r="D235" s="177" t="s">
        <v>326</v>
      </c>
      <c r="E235" s="181"/>
      <c r="F235" s="147"/>
      <c r="G235" s="126"/>
      <c r="H235" s="178"/>
    </row>
    <row r="236" spans="1:8" ht="14.25">
      <c r="A236" s="128"/>
      <c r="B236" s="85" t="s">
        <v>167</v>
      </c>
      <c r="C236" s="185" t="s">
        <v>170</v>
      </c>
      <c r="D236" s="186" t="s">
        <v>37</v>
      </c>
      <c r="E236" s="124" t="s">
        <v>92</v>
      </c>
      <c r="F236" s="133">
        <v>0.5</v>
      </c>
      <c r="G236" s="266"/>
      <c r="H236" s="187">
        <f>F236*G236</f>
        <v>0</v>
      </c>
    </row>
    <row r="237" spans="1:8" ht="14.25">
      <c r="A237" s="128"/>
      <c r="B237" s="85" t="s">
        <v>168</v>
      </c>
      <c r="C237" s="185" t="s">
        <v>171</v>
      </c>
      <c r="D237" s="188" t="s">
        <v>38</v>
      </c>
      <c r="E237" s="124" t="s">
        <v>92</v>
      </c>
      <c r="F237" s="133">
        <v>0.5</v>
      </c>
      <c r="G237" s="266"/>
      <c r="H237" s="187">
        <f>F237*G237</f>
        <v>0</v>
      </c>
    </row>
    <row r="238" spans="1:8" ht="15">
      <c r="A238" s="128"/>
      <c r="B238" s="85"/>
      <c r="C238" s="171"/>
      <c r="D238" s="184" t="s">
        <v>308</v>
      </c>
      <c r="E238" s="189"/>
      <c r="F238" s="190"/>
      <c r="G238" s="191"/>
      <c r="H238" s="127"/>
    </row>
    <row r="239" spans="1:8" ht="14.25">
      <c r="A239" s="128"/>
      <c r="B239" s="85" t="s">
        <v>203</v>
      </c>
      <c r="C239" s="185" t="s">
        <v>172</v>
      </c>
      <c r="D239" s="184" t="s">
        <v>148</v>
      </c>
      <c r="E239" s="124" t="s">
        <v>92</v>
      </c>
      <c r="F239" s="133">
        <v>0.5</v>
      </c>
      <c r="G239" s="267"/>
      <c r="H239" s="187">
        <f>F239*G239</f>
        <v>0</v>
      </c>
    </row>
    <row r="240" spans="1:8" ht="14.25">
      <c r="A240" s="128"/>
      <c r="B240" s="85" t="s">
        <v>204</v>
      </c>
      <c r="C240" s="185" t="s">
        <v>173</v>
      </c>
      <c r="D240" s="186" t="s">
        <v>307</v>
      </c>
      <c r="E240" s="124" t="s">
        <v>92</v>
      </c>
      <c r="F240" s="133">
        <v>0.5</v>
      </c>
      <c r="G240" s="267"/>
      <c r="H240" s="187">
        <f>F240*G240</f>
        <v>0</v>
      </c>
    </row>
    <row r="241" spans="1:8" ht="15" thickBot="1">
      <c r="A241" s="128"/>
      <c r="B241" s="85" t="s">
        <v>347</v>
      </c>
      <c r="C241" s="185" t="s">
        <v>304</v>
      </c>
      <c r="D241" s="186" t="s">
        <v>45</v>
      </c>
      <c r="E241" s="124" t="s">
        <v>92</v>
      </c>
      <c r="F241" s="133">
        <v>0.5</v>
      </c>
      <c r="G241" s="267"/>
      <c r="H241" s="187">
        <f>F241*G241</f>
        <v>0</v>
      </c>
    </row>
    <row r="242" spans="1:8" ht="13.5" thickBot="1">
      <c r="A242" s="128"/>
      <c r="B242" s="85"/>
      <c r="C242" s="171"/>
      <c r="D242" s="172" t="s">
        <v>2</v>
      </c>
      <c r="E242" s="142"/>
      <c r="F242" s="173"/>
      <c r="G242" s="144"/>
      <c r="H242" s="145">
        <f>SUM(H236:H241)</f>
        <v>0</v>
      </c>
    </row>
    <row r="243" spans="1:8" ht="12.75">
      <c r="A243" s="128"/>
      <c r="B243" s="48"/>
      <c r="C243" s="85"/>
      <c r="D243" s="179" t="s">
        <v>309</v>
      </c>
      <c r="E243" s="134"/>
      <c r="F243" s="167"/>
      <c r="G243" s="126"/>
      <c r="H243" s="178"/>
    </row>
    <row r="244" spans="1:8" ht="12.75">
      <c r="A244" s="128"/>
      <c r="B244" s="85"/>
      <c r="C244" s="171"/>
      <c r="D244" s="192" t="s">
        <v>305</v>
      </c>
      <c r="E244" s="181"/>
      <c r="F244" s="147"/>
      <c r="G244" s="126"/>
      <c r="H244" s="178"/>
    </row>
    <row r="245" spans="1:8" ht="12.75">
      <c r="A245" s="128"/>
      <c r="B245" s="85"/>
      <c r="C245" s="171"/>
      <c r="D245" s="180" t="s">
        <v>310</v>
      </c>
      <c r="E245" s="181"/>
      <c r="F245" s="147"/>
      <c r="G245" s="126"/>
      <c r="H245" s="178"/>
    </row>
    <row r="246" spans="1:8" ht="12.75">
      <c r="A246" s="128"/>
      <c r="B246" s="85"/>
      <c r="C246" s="171"/>
      <c r="D246" s="183" t="s">
        <v>312</v>
      </c>
      <c r="E246" s="181"/>
      <c r="F246" s="147"/>
      <c r="G246" s="126"/>
      <c r="H246" s="178"/>
    </row>
    <row r="247" spans="1:8" ht="12.75">
      <c r="A247" s="128"/>
      <c r="B247" s="85"/>
      <c r="C247" s="171"/>
      <c r="D247" s="183" t="s">
        <v>313</v>
      </c>
      <c r="E247" s="181"/>
      <c r="F247" s="147"/>
      <c r="G247" s="126"/>
      <c r="H247" s="178"/>
    </row>
    <row r="248" spans="1:8" ht="12.75">
      <c r="A248" s="128"/>
      <c r="B248" s="85"/>
      <c r="C248" s="171"/>
      <c r="D248" s="183" t="s">
        <v>311</v>
      </c>
      <c r="E248" s="181"/>
      <c r="F248" s="147"/>
      <c r="G248" s="126"/>
      <c r="H248" s="178"/>
    </row>
    <row r="249" spans="1:8" ht="12.75">
      <c r="A249" s="128"/>
      <c r="B249" s="85"/>
      <c r="C249" s="171"/>
      <c r="D249" s="183" t="s">
        <v>315</v>
      </c>
      <c r="E249" s="181"/>
      <c r="F249" s="147"/>
      <c r="G249" s="126"/>
      <c r="H249" s="178"/>
    </row>
    <row r="250" spans="1:8" ht="12.75">
      <c r="A250" s="128"/>
      <c r="B250" s="85"/>
      <c r="C250" s="171"/>
      <c r="D250" s="183" t="s">
        <v>316</v>
      </c>
      <c r="E250" s="181"/>
      <c r="F250" s="147"/>
      <c r="G250" s="126"/>
      <c r="H250" s="178"/>
    </row>
    <row r="251" spans="1:8" ht="12.75">
      <c r="A251" s="128"/>
      <c r="B251" s="85"/>
      <c r="C251" s="171"/>
      <c r="D251" s="184" t="s">
        <v>40</v>
      </c>
      <c r="E251" s="181"/>
      <c r="F251" s="147"/>
      <c r="G251" s="126"/>
      <c r="H251" s="178"/>
    </row>
    <row r="252" spans="1:8" ht="12.75">
      <c r="A252" s="128"/>
      <c r="B252" s="85"/>
      <c r="C252" s="171"/>
      <c r="D252" s="177" t="s">
        <v>325</v>
      </c>
      <c r="E252" s="181"/>
      <c r="F252" s="147"/>
      <c r="G252" s="126"/>
      <c r="H252" s="178"/>
    </row>
    <row r="253" spans="1:8" ht="14.25">
      <c r="A253" s="128"/>
      <c r="B253" s="85" t="s">
        <v>348</v>
      </c>
      <c r="C253" s="185" t="s">
        <v>170</v>
      </c>
      <c r="D253" s="186" t="s">
        <v>305</v>
      </c>
      <c r="E253" s="124" t="s">
        <v>92</v>
      </c>
      <c r="F253" s="133">
        <v>5</v>
      </c>
      <c r="G253" s="266"/>
      <c r="H253" s="187">
        <f>F253*G253</f>
        <v>0</v>
      </c>
    </row>
    <row r="254" spans="1:8" ht="15">
      <c r="A254" s="128"/>
      <c r="B254" s="85"/>
      <c r="C254" s="171"/>
      <c r="D254" s="184" t="s">
        <v>314</v>
      </c>
      <c r="E254" s="189"/>
      <c r="F254" s="190"/>
      <c r="G254" s="191"/>
      <c r="H254" s="127"/>
    </row>
    <row r="255" spans="1:8" ht="14.25">
      <c r="A255" s="128"/>
      <c r="B255" s="85" t="s">
        <v>349</v>
      </c>
      <c r="C255" s="185" t="s">
        <v>172</v>
      </c>
      <c r="D255" s="184" t="s">
        <v>317</v>
      </c>
      <c r="E255" s="124" t="s">
        <v>92</v>
      </c>
      <c r="F255" s="133">
        <v>5</v>
      </c>
      <c r="G255" s="267"/>
      <c r="H255" s="187">
        <f>F255*G255</f>
        <v>0</v>
      </c>
    </row>
    <row r="256" spans="1:8" ht="15" thickBot="1">
      <c r="A256" s="128"/>
      <c r="B256" s="85" t="s">
        <v>350</v>
      </c>
      <c r="C256" s="185" t="s">
        <v>173</v>
      </c>
      <c r="D256" s="186" t="s">
        <v>318</v>
      </c>
      <c r="E256" s="124" t="s">
        <v>92</v>
      </c>
      <c r="F256" s="133">
        <v>5</v>
      </c>
      <c r="G256" s="267"/>
      <c r="H256" s="187">
        <f>F256*G256</f>
        <v>0</v>
      </c>
    </row>
    <row r="257" spans="1:8" ht="13.5" thickBot="1">
      <c r="A257" s="128"/>
      <c r="B257" s="85"/>
      <c r="C257" s="171"/>
      <c r="D257" s="172" t="s">
        <v>2</v>
      </c>
      <c r="E257" s="142"/>
      <c r="F257" s="173"/>
      <c r="G257" s="144"/>
      <c r="H257" s="145">
        <f>SUM(H253:H256)</f>
        <v>0</v>
      </c>
    </row>
    <row r="258" spans="1:8" ht="12.75">
      <c r="A258" s="128"/>
      <c r="B258" s="85"/>
      <c r="C258" s="171"/>
      <c r="D258" s="193"/>
      <c r="E258" s="134"/>
      <c r="F258" s="167"/>
      <c r="G258" s="126"/>
      <c r="H258" s="178"/>
    </row>
    <row r="259" spans="1:8" ht="12.75">
      <c r="A259" s="128"/>
      <c r="B259" s="48"/>
      <c r="C259" s="85"/>
      <c r="D259" s="194" t="s">
        <v>46</v>
      </c>
      <c r="E259" s="124"/>
      <c r="F259" s="125"/>
      <c r="G259" s="126"/>
      <c r="H259" s="127"/>
    </row>
    <row r="260" spans="1:8" ht="12.75">
      <c r="A260" s="128"/>
      <c r="B260" s="85" t="s">
        <v>351</v>
      </c>
      <c r="C260" s="171"/>
      <c r="D260" s="195" t="s">
        <v>353</v>
      </c>
      <c r="E260" s="132" t="s">
        <v>95</v>
      </c>
      <c r="F260" s="133">
        <v>1</v>
      </c>
      <c r="G260" s="266"/>
      <c r="H260" s="187">
        <f>F260*G260</f>
        <v>0</v>
      </c>
    </row>
    <row r="261" spans="1:8" ht="39" thickBot="1">
      <c r="A261" s="128"/>
      <c r="B261" s="85" t="s">
        <v>352</v>
      </c>
      <c r="C261" s="171"/>
      <c r="D261" s="196" t="s">
        <v>356</v>
      </c>
      <c r="E261" s="132" t="s">
        <v>95</v>
      </c>
      <c r="F261" s="133">
        <v>1</v>
      </c>
      <c r="G261" s="266"/>
      <c r="H261" s="187">
        <f>F261*G261</f>
        <v>0</v>
      </c>
    </row>
    <row r="262" spans="1:8" ht="13.5" thickBot="1">
      <c r="A262" s="128"/>
      <c r="B262" s="85"/>
      <c r="C262" s="85"/>
      <c r="D262" s="141" t="s">
        <v>2</v>
      </c>
      <c r="E262" s="142"/>
      <c r="F262" s="143"/>
      <c r="G262" s="144"/>
      <c r="H262" s="145">
        <f>SUM(H260:H261)</f>
        <v>0</v>
      </c>
    </row>
    <row r="263" spans="1:8" ht="13.5" thickBot="1">
      <c r="A263" s="128"/>
      <c r="B263" s="85"/>
      <c r="C263" s="85"/>
      <c r="D263" s="129"/>
      <c r="E263" s="124"/>
      <c r="F263" s="125"/>
      <c r="G263" s="126"/>
      <c r="H263" s="127"/>
    </row>
    <row r="264" spans="1:8" ht="26.25" thickBot="1">
      <c r="A264" s="128"/>
      <c r="B264" s="48"/>
      <c r="C264" s="85"/>
      <c r="D264" s="156" t="s">
        <v>386</v>
      </c>
      <c r="E264" s="157"/>
      <c r="F264" s="64"/>
      <c r="G264" s="66"/>
      <c r="H264" s="67">
        <f>H65+H106+H133+H140+H147+H154+H159+H164+H168+H174+H194+H202+H210+H218+H226+H234+H242+H257+H262</f>
        <v>0</v>
      </c>
    </row>
    <row r="265" spans="1:8" ht="12.75">
      <c r="A265" s="158"/>
      <c r="B265" s="85"/>
      <c r="C265" s="85"/>
      <c r="D265" s="154"/>
      <c r="E265" s="124"/>
      <c r="F265" s="133"/>
      <c r="G265" s="52"/>
      <c r="H265" s="155"/>
    </row>
    <row r="266" spans="1:8" ht="12.75">
      <c r="A266" s="128" t="s">
        <v>397</v>
      </c>
      <c r="B266" s="85"/>
      <c r="C266" s="171"/>
      <c r="D266" s="197" t="s">
        <v>46</v>
      </c>
      <c r="E266" s="198"/>
      <c r="F266" s="199"/>
      <c r="G266" s="200"/>
      <c r="H266" s="201"/>
    </row>
    <row r="267" spans="1:8" ht="12.75">
      <c r="A267" s="128"/>
      <c r="B267" s="54" t="s">
        <v>379</v>
      </c>
      <c r="C267" s="55"/>
      <c r="D267" s="56" t="s">
        <v>15</v>
      </c>
      <c r="E267" s="134" t="s">
        <v>90</v>
      </c>
      <c r="F267" s="202">
        <v>500</v>
      </c>
      <c r="G267" s="263"/>
      <c r="H267" s="60">
        <f aca="true" t="shared" si="7" ref="H267:H268">F267*G267</f>
        <v>0</v>
      </c>
    </row>
    <row r="268" spans="1:8" ht="25.5">
      <c r="A268" s="128"/>
      <c r="B268" s="54" t="s">
        <v>380</v>
      </c>
      <c r="C268" s="55"/>
      <c r="D268" s="56" t="s">
        <v>209</v>
      </c>
      <c r="E268" s="57" t="s">
        <v>91</v>
      </c>
      <c r="F268" s="202">
        <v>744</v>
      </c>
      <c r="G268" s="263"/>
      <c r="H268" s="60">
        <f t="shared" si="7"/>
        <v>0</v>
      </c>
    </row>
    <row r="269" spans="1:8" ht="39" thickBot="1">
      <c r="A269" s="128"/>
      <c r="B269" s="54" t="s">
        <v>381</v>
      </c>
      <c r="C269" s="55"/>
      <c r="D269" s="131" t="s">
        <v>406</v>
      </c>
      <c r="E269" s="61" t="s">
        <v>95</v>
      </c>
      <c r="F269" s="62">
        <v>1</v>
      </c>
      <c r="G269" s="261"/>
      <c r="H269" s="60">
        <f>F269*G269</f>
        <v>0</v>
      </c>
    </row>
    <row r="270" spans="1:8" ht="13.5" thickBot="1">
      <c r="A270" s="128"/>
      <c r="B270" s="85"/>
      <c r="C270" s="27"/>
      <c r="D270" s="141" t="s">
        <v>2</v>
      </c>
      <c r="E270" s="142"/>
      <c r="F270" s="143"/>
      <c r="G270" s="144"/>
      <c r="H270" s="145">
        <f>SUM(H267:H269)</f>
        <v>0</v>
      </c>
    </row>
    <row r="271" spans="1:8" ht="13.5" thickBot="1">
      <c r="A271" s="128"/>
      <c r="B271" s="85"/>
      <c r="C271" s="85"/>
      <c r="D271" s="154"/>
      <c r="E271" s="124"/>
      <c r="F271" s="133"/>
      <c r="G271" s="52"/>
      <c r="H271" s="155"/>
    </row>
    <row r="272" spans="1:8" ht="13.5" thickBot="1">
      <c r="A272" s="203"/>
      <c r="B272" s="90"/>
      <c r="C272" s="90"/>
      <c r="D272" s="156" t="s">
        <v>400</v>
      </c>
      <c r="E272" s="157"/>
      <c r="F272" s="64"/>
      <c r="G272" s="66"/>
      <c r="H272" s="67">
        <f>H270</f>
        <v>0</v>
      </c>
    </row>
    <row r="273" spans="1:8" ht="12.75">
      <c r="A273" s="204"/>
      <c r="B273" s="204"/>
      <c r="C273" s="204"/>
      <c r="D273" s="205"/>
      <c r="E273" s="206"/>
      <c r="F273" s="207"/>
      <c r="G273" s="208"/>
      <c r="H273" s="209"/>
    </row>
    <row r="274" spans="1:8" ht="21" thickBot="1">
      <c r="A274" s="95" t="s">
        <v>4</v>
      </c>
      <c r="B274" s="95"/>
      <c r="C274" s="95"/>
      <c r="D274" s="210"/>
      <c r="E274" s="97"/>
      <c r="F274" s="97"/>
      <c r="G274" s="99"/>
      <c r="H274" s="100">
        <f>H41+H264+H272</f>
        <v>0</v>
      </c>
    </row>
    <row r="275" spans="1:8" ht="12.75">
      <c r="A275" s="204"/>
      <c r="B275" s="204"/>
      <c r="C275" s="204"/>
      <c r="D275" s="205"/>
      <c r="E275" s="206"/>
      <c r="F275" s="207"/>
      <c r="G275" s="208"/>
      <c r="H275" s="209"/>
    </row>
    <row r="276" spans="1:8" ht="12.75">
      <c r="A276" s="103" t="s">
        <v>412</v>
      </c>
      <c r="B276" s="204"/>
      <c r="C276" s="204"/>
      <c r="D276" s="205"/>
      <c r="E276" s="206"/>
      <c r="F276" s="207"/>
      <c r="G276" s="208"/>
      <c r="H276" s="209"/>
    </row>
    <row r="277" spans="1:8" ht="12.75">
      <c r="A277" s="204"/>
      <c r="B277" s="204"/>
      <c r="C277" s="204"/>
      <c r="D277" s="205"/>
      <c r="E277" s="206"/>
      <c r="F277" s="207"/>
      <c r="G277" s="208"/>
      <c r="H277" s="209"/>
    </row>
    <row r="278" spans="1:8" ht="12.75">
      <c r="A278" s="211" t="s">
        <v>0</v>
      </c>
      <c r="B278" s="211"/>
      <c r="C278" s="211"/>
      <c r="D278" s="205"/>
      <c r="E278" s="206"/>
      <c r="F278" s="207"/>
      <c r="G278" s="208"/>
      <c r="H278" s="209"/>
    </row>
    <row r="279" spans="1:8" ht="12.75">
      <c r="A279" s="104" t="s">
        <v>1</v>
      </c>
      <c r="B279" s="104"/>
      <c r="C279" s="104" t="s">
        <v>169</v>
      </c>
      <c r="D279" s="205"/>
      <c r="E279" s="206"/>
      <c r="F279" s="207"/>
      <c r="G279" s="208"/>
      <c r="H279" s="209"/>
    </row>
    <row r="280" spans="1:8" ht="12.75">
      <c r="A280" s="104" t="s">
        <v>47</v>
      </c>
      <c r="B280" s="104"/>
      <c r="C280" s="104" t="s">
        <v>382</v>
      </c>
      <c r="D280" s="105"/>
      <c r="E280" s="17"/>
      <c r="F280" s="106"/>
      <c r="G280" s="13"/>
      <c r="H280" s="13"/>
    </row>
    <row r="282" ht="12.75">
      <c r="D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E284"/>
      <c r="F284"/>
    </row>
  </sheetData>
  <sheetProtection algorithmName="SHA-512" hashValue="3p0EBhKPRuJH49MLqAQEFX+vmvYcB+g0eyW/VTdlahbycVxY06076nuNzwSiOCIsUglCqXDqzCMOgmD24fNq+w==" saltValue="oNnDmLGXDj2Ro/iWLkmOvw==" spinCount="100000" sheet="1" objects="1" scenarios="1"/>
  <mergeCells count="9">
    <mergeCell ref="I61:I64"/>
    <mergeCell ref="E8:H8"/>
    <mergeCell ref="A61:A64"/>
    <mergeCell ref="B61:B64"/>
    <mergeCell ref="C61:C64"/>
    <mergeCell ref="E61:E64"/>
    <mergeCell ref="F61:F64"/>
    <mergeCell ref="G61:G64"/>
    <mergeCell ref="H61:H64"/>
  </mergeCells>
  <printOptions/>
  <pageMargins left="0.5905511811023623" right="0.3937007874015748" top="0.5905511811023623" bottom="0.7874015748031497" header="0.5118110236220472" footer="0.5118110236220472"/>
  <pageSetup fitToHeight="20" fitToWidth="1" horizontalDpi="600" verticalDpi="600" orientation="landscape" paperSize="9" scale="87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Zeros="0" view="pageBreakPreview" zoomScaleSheetLayoutView="100" workbookViewId="0" topLeftCell="A1">
      <pane xSplit="8" ySplit="8" topLeftCell="I9" activePane="bottomRight" state="frozen"/>
      <selection pane="topLeft" activeCell="F86" sqref="F86"/>
      <selection pane="topRight" activeCell="F86" sqref="F86"/>
      <selection pane="bottomLeft" activeCell="F86" sqref="F86"/>
      <selection pane="bottomRight" activeCell="G14" sqref="G14"/>
    </sheetView>
  </sheetViews>
  <sheetFormatPr defaultColWidth="9.00390625" defaultRowHeight="12.75"/>
  <cols>
    <col min="1" max="1" width="21.75390625" style="0" customWidth="1"/>
    <col min="2" max="2" width="7.75390625" style="0" customWidth="1"/>
    <col min="3" max="3" width="14.75390625" style="0" customWidth="1"/>
    <col min="4" max="4" width="60.75390625" style="0" customWidth="1"/>
    <col min="5" max="5" width="15.75390625" style="0" customWidth="1"/>
    <col min="6" max="6" width="7.75390625" style="0" customWidth="1"/>
    <col min="7" max="7" width="12.75390625" style="0" customWidth="1"/>
    <col min="8" max="8" width="17.75390625" style="0" customWidth="1"/>
  </cols>
  <sheetData>
    <row r="1" spans="1:8" ht="15.75">
      <c r="A1" s="12" t="s">
        <v>174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26.25">
      <c r="A3" s="14" t="s">
        <v>403</v>
      </c>
      <c r="B3" s="15"/>
      <c r="C3" s="15"/>
      <c r="D3" s="16"/>
      <c r="E3" s="17"/>
      <c r="F3" s="18"/>
      <c r="G3" s="19"/>
      <c r="H3" s="19"/>
    </row>
    <row r="4" spans="1:8" ht="15.75">
      <c r="A4" s="20" t="s">
        <v>181</v>
      </c>
      <c r="B4" s="20"/>
      <c r="C4" s="20"/>
      <c r="D4" s="16"/>
      <c r="E4" s="17"/>
      <c r="F4" s="18"/>
      <c r="G4" s="19"/>
      <c r="H4" s="19"/>
    </row>
    <row r="5" spans="1:8" ht="13.5" thickBot="1">
      <c r="A5" s="21"/>
      <c r="B5" s="21"/>
      <c r="C5" s="21"/>
      <c r="D5" s="16"/>
      <c r="E5" s="17"/>
      <c r="F5" s="18"/>
      <c r="G5" s="19"/>
      <c r="H5" s="19"/>
    </row>
    <row r="6" spans="1:8" ht="13.5" thickBot="1">
      <c r="A6" s="22" t="s">
        <v>8</v>
      </c>
      <c r="B6" s="22" t="s">
        <v>17</v>
      </c>
      <c r="C6" s="23" t="s">
        <v>20</v>
      </c>
      <c r="D6" s="24" t="s">
        <v>9</v>
      </c>
      <c r="E6" s="288"/>
      <c r="F6" s="289"/>
      <c r="G6" s="289"/>
      <c r="H6" s="290"/>
    </row>
    <row r="7" spans="1:8" ht="25.5">
      <c r="A7" s="25"/>
      <c r="B7" s="26" t="s">
        <v>18</v>
      </c>
      <c r="C7" s="27" t="s">
        <v>21</v>
      </c>
      <c r="D7" s="28"/>
      <c r="E7" s="22" t="s">
        <v>89</v>
      </c>
      <c r="F7" s="29" t="s">
        <v>12</v>
      </c>
      <c r="G7" s="30" t="s">
        <v>94</v>
      </c>
      <c r="H7" s="31" t="s">
        <v>10</v>
      </c>
    </row>
    <row r="8" spans="1:8" ht="13.5" thickBot="1">
      <c r="A8" s="32"/>
      <c r="B8" s="33"/>
      <c r="C8" s="34"/>
      <c r="D8" s="35"/>
      <c r="E8" s="36"/>
      <c r="F8" s="37"/>
      <c r="G8" s="38" t="s">
        <v>11</v>
      </c>
      <c r="H8" s="38"/>
    </row>
    <row r="9" spans="1:8" ht="25.5">
      <c r="A9" s="39" t="s">
        <v>135</v>
      </c>
      <c r="B9" s="40">
        <v>1</v>
      </c>
      <c r="C9" s="41" t="s">
        <v>22</v>
      </c>
      <c r="D9" s="42" t="s">
        <v>93</v>
      </c>
      <c r="E9" s="43" t="s">
        <v>23</v>
      </c>
      <c r="F9" s="44">
        <v>1</v>
      </c>
      <c r="G9" s="262"/>
      <c r="H9" s="45">
        <f>G9*F9</f>
        <v>0</v>
      </c>
    </row>
    <row r="10" spans="1:8" ht="25.5">
      <c r="A10" s="46"/>
      <c r="B10" s="47"/>
      <c r="C10" s="48"/>
      <c r="D10" s="49" t="s">
        <v>389</v>
      </c>
      <c r="E10" s="50"/>
      <c r="F10" s="51"/>
      <c r="G10" s="52"/>
      <c r="H10" s="53"/>
    </row>
    <row r="11" spans="1:8" ht="25.5">
      <c r="A11" s="46"/>
      <c r="B11" s="47"/>
      <c r="C11" s="48"/>
      <c r="D11" s="49" t="s">
        <v>390</v>
      </c>
      <c r="E11" s="50"/>
      <c r="F11" s="51"/>
      <c r="G11" s="52"/>
      <c r="H11" s="53"/>
    </row>
    <row r="12" spans="1:8" ht="25.5">
      <c r="A12" s="46"/>
      <c r="B12" s="47"/>
      <c r="C12" s="48"/>
      <c r="D12" s="49" t="s">
        <v>391</v>
      </c>
      <c r="E12" s="50"/>
      <c r="F12" s="51"/>
      <c r="G12" s="52"/>
      <c r="H12" s="53"/>
    </row>
    <row r="13" spans="1:8" ht="12.75">
      <c r="A13" s="46"/>
      <c r="B13" s="54"/>
      <c r="C13" s="55"/>
      <c r="D13" s="56" t="s">
        <v>409</v>
      </c>
      <c r="E13" s="57"/>
      <c r="F13" s="58"/>
      <c r="G13" s="59"/>
      <c r="H13" s="60"/>
    </row>
    <row r="14" spans="1:8" ht="26.25" thickBot="1">
      <c r="A14" s="46"/>
      <c r="B14" s="54" t="s">
        <v>395</v>
      </c>
      <c r="C14" s="54" t="s">
        <v>393</v>
      </c>
      <c r="D14" s="56" t="s">
        <v>413</v>
      </c>
      <c r="E14" s="61" t="s">
        <v>95</v>
      </c>
      <c r="F14" s="62">
        <v>2</v>
      </c>
      <c r="G14" s="261"/>
      <c r="H14" s="60">
        <f aca="true" t="shared" si="0" ref="H14">F14*G14</f>
        <v>0</v>
      </c>
    </row>
    <row r="15" spans="1:8" ht="13.5" thickBot="1">
      <c r="A15" s="25"/>
      <c r="B15" s="48"/>
      <c r="C15" s="48"/>
      <c r="D15" s="63" t="s">
        <v>137</v>
      </c>
      <c r="E15" s="64"/>
      <c r="F15" s="65"/>
      <c r="G15" s="66"/>
      <c r="H15" s="67">
        <f>SUM(H9:H14)</f>
        <v>0</v>
      </c>
    </row>
    <row r="16" spans="1:8" ht="12.75">
      <c r="A16" s="46"/>
      <c r="B16" s="47"/>
      <c r="C16" s="48"/>
      <c r="D16" s="68"/>
      <c r="E16" s="69"/>
      <c r="F16" s="70"/>
      <c r="G16" s="71"/>
      <c r="H16" s="72"/>
    </row>
    <row r="17" spans="1:8" ht="12.75">
      <c r="A17" s="73" t="s">
        <v>136</v>
      </c>
      <c r="B17" s="74">
        <v>4</v>
      </c>
      <c r="C17" s="54" t="s">
        <v>24</v>
      </c>
      <c r="D17" s="49" t="s">
        <v>176</v>
      </c>
      <c r="E17" s="75" t="s">
        <v>95</v>
      </c>
      <c r="F17" s="76">
        <v>1</v>
      </c>
      <c r="G17" s="258"/>
      <c r="H17" s="60">
        <f>G17*F17</f>
        <v>0</v>
      </c>
    </row>
    <row r="18" spans="1:8" ht="12.75">
      <c r="A18" s="77"/>
      <c r="B18" s="74" t="s">
        <v>139</v>
      </c>
      <c r="C18" s="54" t="s">
        <v>140</v>
      </c>
      <c r="D18" s="78" t="s">
        <v>141</v>
      </c>
      <c r="E18" s="79" t="s">
        <v>95</v>
      </c>
      <c r="F18" s="76">
        <v>1</v>
      </c>
      <c r="G18" s="258"/>
      <c r="H18" s="60">
        <f aca="true" t="shared" si="1" ref="H18:H21">F18*G18</f>
        <v>0</v>
      </c>
    </row>
    <row r="19" spans="1:8" ht="25.5">
      <c r="A19" s="80"/>
      <c r="B19" s="74">
        <v>6</v>
      </c>
      <c r="C19" s="54" t="s">
        <v>25</v>
      </c>
      <c r="D19" s="78" t="s">
        <v>394</v>
      </c>
      <c r="E19" s="81" t="s">
        <v>95</v>
      </c>
      <c r="F19" s="82">
        <v>1</v>
      </c>
      <c r="G19" s="258"/>
      <c r="H19" s="60">
        <f aca="true" t="shared" si="2" ref="H19:H20">F19*G19</f>
        <v>0</v>
      </c>
    </row>
    <row r="20" spans="1:8" ht="51">
      <c r="A20" s="80"/>
      <c r="B20" s="74">
        <v>24</v>
      </c>
      <c r="C20" s="54" t="s">
        <v>177</v>
      </c>
      <c r="D20" s="78" t="s">
        <v>178</v>
      </c>
      <c r="E20" s="81" t="s">
        <v>23</v>
      </c>
      <c r="F20" s="82">
        <v>1</v>
      </c>
      <c r="G20" s="259"/>
      <c r="H20" s="83">
        <f t="shared" si="2"/>
        <v>0</v>
      </c>
    </row>
    <row r="21" spans="1:8" ht="13.5" thickBot="1">
      <c r="A21" s="25"/>
      <c r="B21" s="84">
        <v>26</v>
      </c>
      <c r="C21" s="85" t="s">
        <v>26</v>
      </c>
      <c r="D21" s="86" t="s">
        <v>27</v>
      </c>
      <c r="E21" s="87" t="s">
        <v>23</v>
      </c>
      <c r="F21" s="88">
        <v>1</v>
      </c>
      <c r="G21" s="260"/>
      <c r="H21" s="89">
        <f t="shared" si="1"/>
        <v>0</v>
      </c>
    </row>
    <row r="22" spans="1:8" ht="13.5" thickBot="1">
      <c r="A22" s="33"/>
      <c r="B22" s="90"/>
      <c r="C22" s="90"/>
      <c r="D22" s="91" t="s">
        <v>138</v>
      </c>
      <c r="E22" s="64"/>
      <c r="F22" s="65"/>
      <c r="G22" s="66"/>
      <c r="H22" s="67">
        <f>SUM(H17:H21)</f>
        <v>0</v>
      </c>
    </row>
    <row r="23" spans="1:8" ht="12.75">
      <c r="A23" s="92"/>
      <c r="B23" s="17"/>
      <c r="C23" s="93"/>
      <c r="D23" s="94"/>
      <c r="E23" s="17"/>
      <c r="F23" s="18"/>
      <c r="G23" s="19"/>
      <c r="H23" s="19"/>
    </row>
    <row r="24" spans="1:8" ht="21" thickBot="1">
      <c r="A24" s="95" t="s">
        <v>4</v>
      </c>
      <c r="B24" s="95"/>
      <c r="C24" s="95"/>
      <c r="D24" s="96"/>
      <c r="E24" s="97"/>
      <c r="F24" s="98"/>
      <c r="G24" s="99"/>
      <c r="H24" s="100">
        <f>H15+H22</f>
        <v>0</v>
      </c>
    </row>
    <row r="25" spans="1:8" ht="12.75">
      <c r="A25" s="13"/>
      <c r="B25" s="101"/>
      <c r="C25" s="102"/>
      <c r="D25" s="13"/>
      <c r="E25" s="17"/>
      <c r="F25" s="18"/>
      <c r="G25" s="19"/>
      <c r="H25" s="19"/>
    </row>
    <row r="26" spans="1:8" ht="12.75">
      <c r="A26" s="103" t="s">
        <v>412</v>
      </c>
      <c r="B26" s="101"/>
      <c r="C26" s="102"/>
      <c r="D26" s="13"/>
      <c r="E26" s="17"/>
      <c r="F26" s="18"/>
      <c r="G26" s="19"/>
      <c r="H26" s="19"/>
    </row>
    <row r="27" spans="1:8" ht="12.75">
      <c r="A27" s="13"/>
      <c r="B27" s="101"/>
      <c r="C27" s="102"/>
      <c r="D27" s="13"/>
      <c r="E27" s="17"/>
      <c r="F27" s="18"/>
      <c r="G27" s="19"/>
      <c r="H27" s="19"/>
    </row>
    <row r="28" spans="1:8" ht="12.75">
      <c r="A28" s="13" t="s">
        <v>0</v>
      </c>
      <c r="B28" s="13"/>
      <c r="C28" s="13"/>
      <c r="D28" s="13"/>
      <c r="E28" s="13"/>
      <c r="F28" s="13"/>
      <c r="G28" s="19"/>
      <c r="H28" s="19"/>
    </row>
    <row r="29" spans="1:8" ht="12.75">
      <c r="A29" s="13" t="s">
        <v>28</v>
      </c>
      <c r="B29" s="13"/>
      <c r="C29" s="13"/>
      <c r="D29" s="13"/>
      <c r="E29" s="13"/>
      <c r="F29" s="13"/>
      <c r="G29" s="19"/>
      <c r="H29" s="19"/>
    </row>
    <row r="77" spans="2:8" ht="12.75">
      <c r="B77" s="9"/>
      <c r="C77" s="9"/>
      <c r="D77" s="9" t="s">
        <v>251</v>
      </c>
      <c r="E77" s="9"/>
      <c r="F77" s="9"/>
      <c r="G77" s="9"/>
      <c r="H77" s="9"/>
    </row>
    <row r="78" spans="4:6" ht="12.75">
      <c r="D78" t="s">
        <v>252</v>
      </c>
      <c r="F78">
        <v>2</v>
      </c>
    </row>
    <row r="79" spans="4:6" ht="12.75">
      <c r="D79" t="s">
        <v>253</v>
      </c>
      <c r="F79">
        <v>40</v>
      </c>
    </row>
    <row r="80" spans="4:6" ht="12.75">
      <c r="D80" t="s">
        <v>254</v>
      </c>
      <c r="F80">
        <v>2</v>
      </c>
    </row>
    <row r="81" spans="4:6" ht="12.75">
      <c r="D81" s="10" t="s">
        <v>255</v>
      </c>
      <c r="F81">
        <v>1.6</v>
      </c>
    </row>
    <row r="82" spans="4:6" ht="12.75">
      <c r="D82" s="10" t="s">
        <v>256</v>
      </c>
      <c r="F82">
        <v>1.6</v>
      </c>
    </row>
    <row r="83" spans="4:6" ht="12.75">
      <c r="D83" t="s">
        <v>257</v>
      </c>
      <c r="F83">
        <v>5</v>
      </c>
    </row>
    <row r="84" spans="4:6" ht="12.75">
      <c r="D84" t="s">
        <v>258</v>
      </c>
      <c r="F84">
        <v>13</v>
      </c>
    </row>
  </sheetData>
  <sheetProtection algorithmName="SHA-512" hashValue="PT2SkYrIzeog9ssoZIGsyPfilNJVd/m63yWd4FA2rRK0O2Hp+lrXeOib4VNcUYneMKCN258uSgjEaZrmozk/yw==" saltValue="Je/CrqiwfzxcCHL0yZfzvQ==" spinCount="100000" sheet="1" objects="1" scenarios="1"/>
  <mergeCells count="1">
    <mergeCell ref="E6:H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 PROFI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Marek Jiří</cp:lastModifiedBy>
  <cp:lastPrinted>2017-09-11T12:23:33Z</cp:lastPrinted>
  <dcterms:created xsi:type="dcterms:W3CDTF">2003-06-02T11:27:28Z</dcterms:created>
  <dcterms:modified xsi:type="dcterms:W3CDTF">2021-01-14T12:31:03Z</dcterms:modified>
  <cp:category/>
  <cp:version/>
  <cp:contentType/>
  <cp:contentStatus/>
</cp:coreProperties>
</file>