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'1 - 1 seč'!$C$82:$K$102</definedName>
    <definedName name="_xlnm.Print_Area" localSheetId="1">'1 - 1 seč'!$C$4:$J$39,'1 - 1 seč'!$C$45:$J$64,'1 - 1 seč'!$C$70:$K$102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 seč'!$82:$82</definedName>
  </definedNames>
  <calcPr fullCalcOnLoad="1"/>
</workbook>
</file>

<file path=xl/sharedStrings.xml><?xml version="1.0" encoding="utf-8"?>
<sst xmlns="http://schemas.openxmlformats.org/spreadsheetml/2006/main" count="885" uniqueCount="335">
  <si>
    <t>Export Komplet</t>
  </si>
  <si>
    <t>VZ</t>
  </si>
  <si>
    <t>2.0</t>
  </si>
  <si>
    <t>ZAMOK</t>
  </si>
  <si>
    <t>False</t>
  </si>
  <si>
    <t>{de8033fc-4939-486b-b002-a995752c7dc5}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</si>
  <si>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</si>
  <si>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</si>
  <si>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</si>
  <si>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</si>
  <si>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</si>
  <si>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</si>
  <si>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</si>
  <si>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</si>
  <si>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13/2021-1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</si>
  <si>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</si>
  <si>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</si>
  <si>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Dvůr Králové n. L., jih - DVT, sečení břehových porostů</t>
  </si>
  <si>
    <t>KSO:</t>
  </si>
  <si>
    <t>83321</t>
  </si>
  <si>
    <t>CC-CZ:</t>
  </si>
  <si>
    <t>2420</t>
  </si>
  <si>
    <t>Místo:</t>
  </si>
  <si>
    <t>PS Dvůr Králové n. L., jih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</si>
  <si>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</si>
  <si>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</si>
  <si>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</si>
  <si>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</si>
  <si>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</si>
  <si>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</si>
  <si>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</si>
  <si>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</si>
  <si>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</si>
  <si>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</si>
  <si>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</si>
  <si>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</si>
  <si>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</si>
  <si>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</si>
  <si>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</si>
  <si>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</si>
  <si>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</si>
  <si>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</si>
  <si>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</si>
  <si>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</si>
  <si>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</si>
  <si>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</si>
  <si>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</si>
  <si>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</si>
  <si>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</si>
  <si>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</si>
  <si>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</si>
  <si>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</si>
  <si>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</si>
  <si>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</si>
  <si>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</si>
  <si>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</si>
  <si>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</si>
  <si>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</si>
  <si>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</si>
  <si>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</si>
  <si>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</si>
  <si>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</si>
  <si>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</si>
  <si>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</si>
  <si>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</si>
  <si>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</si>
  <si>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</si>
  <si>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</si>
  <si>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</si>
  <si>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</si>
  <si>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</si>
  <si>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</si>
  <si>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</si>
  <si>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</si>
  <si>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</si>
  <si>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</si>
  <si>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</si>
  <si>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</si>
  <si>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</si>
  <si>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</si>
  <si>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</si>
  <si>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</si>
  <si>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{34d3459e-1851-4c92-8fa2-3fe08640e313}</t>
  </si>
  <si>
    <t>2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</si>
  <si>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</si>
  <si>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</si>
  <si>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</si>
  <si>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</si>
  <si>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</si>
  <si>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</si>
  <si>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</si>
  <si>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</si>
  <si>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</si>
  <si>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</si>
  <si>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</si>
  <si>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</si>
  <si>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</si>
  <si>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</si>
  <si>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</si>
  <si>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</si>
  <si>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</si>
  <si>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</si>
  <si>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</si>
  <si>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</si>
  <si>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</si>
  <si>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</si>
  <si>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</si>
  <si>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</si>
  <si>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</si>
  <si>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</si>
  <si>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</si>
  <si>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</si>
  <si>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</t>
  </si>
  <si>
    <t>K</t>
  </si>
  <si>
    <t>111111313R</t>
  </si>
  <si>
    <t>Odstranění ruderálního porostu a křovin s naložení a odvoz do 20 km ve svahu do 1:1</t>
  </si>
  <si>
    <t>soubor</t>
  </si>
  <si>
    <t>4</t>
  </si>
  <si>
    <t>452483724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</si>
  <si>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</si>
  <si>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</si>
  <si>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</si>
  <si>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2.1 + úsek 3.1 + úsek 4.1 + úsek 5.1 + úsek 6.1" 1</t>
  </si>
  <si>
    <t>111151333R</t>
  </si>
  <si>
    <t xml:space="preserve">Pokosení trávníku lučního plochy přes 10000 m2 s odvozem do 20 km ve svahu do 1:1
</t>
  </si>
  <si>
    <t>m2</t>
  </si>
  <si>
    <t>-1167017292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</si>
  <si>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</si>
  <si>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3.1"  3354</t>
  </si>
  <si>
    <t>"úsek 2.1"  5050</t>
  </si>
  <si>
    <t>"úsek 4.1"  13550</t>
  </si>
  <si>
    <t>"úsek 5.1" 13200</t>
  </si>
  <si>
    <t>"úsek 6.1" 28600</t>
  </si>
  <si>
    <t>Součet</t>
  </si>
  <si>
    <t>6</t>
  </si>
  <si>
    <t>997223855R</t>
  </si>
  <si>
    <t xml:space="preserve">Uložení na skládce s případným poplatkem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</si>
  <si>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</si>
  <si>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</si>
  <si>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2.1 +úsek 3.1 + úsek 4.1 + úsek 5.1 + úsek 6.1 +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</si>
  <si>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</si>
  <si>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</si>
  <si>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</si>
  <si>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</si>
  <si>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</si>
  <si>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</si>
  <si>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>Zajištění vstupů na pozemky dotčené sečením a přístupem, s konečnou úpravou pozemků po dokončení prací</t>
  </si>
  <si>
    <t>kpl</t>
  </si>
  <si>
    <t>1024</t>
  </si>
  <si>
    <t>1367087024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</si>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</sst>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13/2021-1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Dvůr Králové n. L., jih - DVT,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PS Dvůr Králové n. L., jih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25. 1. 2021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1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83</v>
      </c>
    </row>
    <row r="4" spans="2:46" s="1" customFormat="1" ht="24.95" customHeight="1">
      <c r="B4" s="20"/>
      <c r="D4" s="127" t="s">
        <v>84</v>
      </c>
      <c r="L4" s="20"/>
      <c r="M4" s="128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130" t="str">
        <f>'Rekapitulace stavby'!K6</f>
        <v>PS Dvůr Králové n. L., jih - DVT, sečení břehových porostů</v>
      </c>
      <c r="F7" s="129"/>
      <c r="G7" s="129"/>
      <c r="H7" s="129"/>
      <c r="L7" s="20"/>
    </row>
    <row r="8" spans="1:31" s="2" customFormat="1" ht="12" customHeight="1">
      <c r="A8" s="38"/>
      <c r="B8" s="44"/>
      <c r="C8" s="38"/>
      <c r="D8" s="129" t="s">
        <v>85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2" t="s">
        <v>86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28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22</v>
      </c>
      <c r="E12" s="38"/>
      <c r="F12" s="133" t="s">
        <v>23</v>
      </c>
      <c r="G12" s="38"/>
      <c r="H12" s="38"/>
      <c r="I12" s="129" t="s">
        <v>24</v>
      </c>
      <c r="J12" s="134" t="str">
        <f>'Rekapitulace stavby'!AN8</f>
        <v>25. 1. 2021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26</v>
      </c>
      <c r="E14" s="38"/>
      <c r="F14" s="38"/>
      <c r="G14" s="38"/>
      <c r="H14" s="38"/>
      <c r="I14" s="129" t="s">
        <v>27</v>
      </c>
      <c r="J14" s="133" t="s">
        <v>28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29" t="s">
        <v>30</v>
      </c>
      <c r="J15" s="133" t="s">
        <v>28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31</v>
      </c>
      <c r="E17" s="38"/>
      <c r="F17" s="38"/>
      <c r="G17" s="38"/>
      <c r="H17" s="38"/>
      <c r="I17" s="129" t="s">
        <v>27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30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33</v>
      </c>
      <c r="E20" s="38"/>
      <c r="F20" s="38"/>
      <c r="G20" s="38"/>
      <c r="H20" s="38"/>
      <c r="I20" s="129" t="s">
        <v>27</v>
      </c>
      <c r="J20" s="133" t="str">
        <f>IF('Rekapitulace stavby'!AN16="","",'Rekapitulace stavby'!AN16)</f>
        <v/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30</v>
      </c>
      <c r="J21" s="133" t="str">
        <f>IF('Rekapitulace stavby'!AN17="","",'Rekapitulace stavby'!AN17)</f>
        <v/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36</v>
      </c>
      <c r="E23" s="38"/>
      <c r="F23" s="38"/>
      <c r="G23" s="38"/>
      <c r="H23" s="38"/>
      <c r="I23" s="129" t="s">
        <v>27</v>
      </c>
      <c r="J23" s="133" t="s">
        <v>28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37</v>
      </c>
      <c r="F24" s="38"/>
      <c r="G24" s="38"/>
      <c r="H24" s="38"/>
      <c r="I24" s="129" t="s">
        <v>30</v>
      </c>
      <c r="J24" s="133" t="s">
        <v>28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38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5"/>
      <c r="B27" s="136"/>
      <c r="C27" s="135"/>
      <c r="D27" s="135"/>
      <c r="E27" s="137" t="s">
        <v>39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0" t="s">
        <v>40</v>
      </c>
      <c r="E30" s="38"/>
      <c r="F30" s="38"/>
      <c r="G30" s="38"/>
      <c r="H30" s="38"/>
      <c r="I30" s="38"/>
      <c r="J30" s="141">
        <f>ROUND(J83,2)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2" t="s">
        <v>42</v>
      </c>
      <c r="G32" s="38"/>
      <c r="H32" s="38"/>
      <c r="I32" s="142" t="s">
        <v>41</v>
      </c>
      <c r="J32" s="142" t="s">
        <v>43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3" t="s">
        <v>44</v>
      </c>
      <c r="E33" s="129" t="s">
        <v>45</v>
      </c>
      <c r="F33" s="144">
        <f>ROUND((SUM(BE83:BE102)),2)</f>
        <v>0</v>
      </c>
      <c r="G33" s="38"/>
      <c r="H33" s="38"/>
      <c r="I33" s="145">
        <v>0.21</v>
      </c>
      <c r="J33" s="144">
        <f>ROUND(((SUM(BE83:BE102))*I33),2)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9" t="s">
        <v>46</v>
      </c>
      <c r="F34" s="144">
        <f>ROUND((SUM(BF83:BF102)),2)</f>
        <v>0</v>
      </c>
      <c r="G34" s="38"/>
      <c r="H34" s="38"/>
      <c r="I34" s="145">
        <v>0.15</v>
      </c>
      <c r="J34" s="144">
        <f>ROUND(((SUM(BF83:BF102))*I34),2)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29" t="s">
        <v>44</v>
      </c>
      <c r="E35" s="129" t="s">
        <v>47</v>
      </c>
      <c r="F35" s="144">
        <f>ROUND((SUM(BG83:BG102)),2)</f>
        <v>0</v>
      </c>
      <c r="G35" s="38"/>
      <c r="H35" s="38"/>
      <c r="I35" s="145">
        <v>0.21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29" t="s">
        <v>48</v>
      </c>
      <c r="F36" s="144">
        <f>ROUND((SUM(BH83:BH102)),2)</f>
        <v>0</v>
      </c>
      <c r="G36" s="38"/>
      <c r="H36" s="38"/>
      <c r="I36" s="145">
        <v>0.15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49</v>
      </c>
      <c r="F37" s="144">
        <f>ROUND((SUM(BI83:BI102)),2)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6"/>
      <c r="D39" s="147" t="s">
        <v>50</v>
      </c>
      <c r="E39" s="148"/>
      <c r="F39" s="148"/>
      <c r="G39" s="149" t="s">
        <v>51</v>
      </c>
      <c r="H39" s="150" t="s">
        <v>52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7" t="str">
        <f>E7</f>
        <v>PS Dvůr Králové n. L., jih - DVT, sečení břehových porostů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85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PS Dvůr Králové n. L., jih</v>
      </c>
      <c r="G52" s="40"/>
      <c r="H52" s="40"/>
      <c r="I52" s="32" t="s">
        <v>24</v>
      </c>
      <c r="J52" s="73" t="str">
        <f>IF(J12="","",J12)</f>
        <v>25. 1. 2021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32" t="s">
        <v>33</v>
      </c>
      <c r="J54" s="36" t="str">
        <f>E21</f>
        <v xml:space="preserve"> 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Lukáš Táborský, DiS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8" t="s">
        <v>88</v>
      </c>
      <c r="D57" s="159"/>
      <c r="E57" s="159"/>
      <c r="F57" s="159"/>
      <c r="G57" s="159"/>
      <c r="H57" s="159"/>
      <c r="I57" s="159"/>
      <c r="J57" s="160" t="s">
        <v>89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1" t="s">
        <v>72</v>
      </c>
      <c r="D59" s="40"/>
      <c r="E59" s="40"/>
      <c r="F59" s="40"/>
      <c r="G59" s="40"/>
      <c r="H59" s="40"/>
      <c r="I59" s="40"/>
      <c r="J59" s="103">
        <f>J83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90</v>
      </c>
    </row>
    <row r="60" spans="1:31" s="9" customFormat="1" ht="24.95" customHeight="1">
      <c r="A60" s="9"/>
      <c r="B60" s="162"/>
      <c r="C60" s="163"/>
      <c r="D60" s="164" t="s">
        <v>91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92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2"/>
      <c r="C62" s="163"/>
      <c r="D62" s="164" t="s">
        <v>93</v>
      </c>
      <c r="E62" s="165"/>
      <c r="F62" s="165"/>
      <c r="G62" s="165"/>
      <c r="H62" s="165"/>
      <c r="I62" s="165"/>
      <c r="J62" s="166">
        <f>J100</f>
        <v>0</v>
      </c>
      <c r="K62" s="163"/>
      <c r="L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8"/>
      <c r="C63" s="169"/>
      <c r="D63" s="170" t="s">
        <v>94</v>
      </c>
      <c r="E63" s="171"/>
      <c r="F63" s="171"/>
      <c r="G63" s="171"/>
      <c r="H63" s="171"/>
      <c r="I63" s="171"/>
      <c r="J63" s="172">
        <f>J101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1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95</v>
      </c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7" t="str">
        <f>E7</f>
        <v>PS Dvůr Králové n. L., jih - DVT, sečení břehových porostů</v>
      </c>
      <c r="F73" s="32"/>
      <c r="G73" s="32"/>
      <c r="H73" s="32"/>
      <c r="I73" s="4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85</v>
      </c>
      <c r="D74" s="40"/>
      <c r="E74" s="40"/>
      <c r="F74" s="40"/>
      <c r="G74" s="40"/>
      <c r="H74" s="40"/>
      <c r="I74" s="4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40"/>
      <c r="J75" s="40"/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PS Dvůr Králové n. L., jih</v>
      </c>
      <c r="G77" s="40"/>
      <c r="H77" s="40"/>
      <c r="I77" s="32" t="s">
        <v>24</v>
      </c>
      <c r="J77" s="73" t="str">
        <f>IF(J12="","",J12)</f>
        <v>25. 1. 2021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32" t="s">
        <v>33</v>
      </c>
      <c r="J79" s="36" t="str">
        <f>E21</f>
        <v xml:space="preserve"> </v>
      </c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36</v>
      </c>
      <c r="J80" s="36" t="str">
        <f>E24</f>
        <v>Lukáš Táborský, DiS</v>
      </c>
      <c r="K80" s="40"/>
      <c r="L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4"/>
      <c r="B82" s="175"/>
      <c r="C82" s="176" t="s">
        <v>96</v>
      </c>
      <c r="D82" s="177" t="s">
        <v>59</v>
      </c>
      <c r="E82" s="177" t="s">
        <v>55</v>
      </c>
      <c r="F82" s="177" t="s">
        <v>56</v>
      </c>
      <c r="G82" s="177" t="s">
        <v>97</v>
      </c>
      <c r="H82" s="177" t="s">
        <v>98</v>
      </c>
      <c r="I82" s="177" t="s">
        <v>99</v>
      </c>
      <c r="J82" s="177" t="s">
        <v>89</v>
      </c>
      <c r="K82" s="178" t="s">
        <v>100</v>
      </c>
      <c r="L82" s="179"/>
      <c r="M82" s="93" t="s">
        <v>28</v>
      </c>
      <c r="N82" s="94" t="s">
        <v>44</v>
      </c>
      <c r="O82" s="94" t="s">
        <v>101</v>
      </c>
      <c r="P82" s="94" t="s">
        <v>102</v>
      </c>
      <c r="Q82" s="94" t="s">
        <v>103</v>
      </c>
      <c r="R82" s="94" t="s">
        <v>104</v>
      </c>
      <c r="S82" s="94" t="s">
        <v>105</v>
      </c>
      <c r="T82" s="95" t="s">
        <v>106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pans="1:63" s="2" customFormat="1" ht="22.8" customHeight="1">
      <c r="A83" s="38"/>
      <c r="B83" s="39"/>
      <c r="C83" s="100" t="s">
        <v>107</v>
      </c>
      <c r="D83" s="40"/>
      <c r="E83" s="40"/>
      <c r="F83" s="40"/>
      <c r="G83" s="40"/>
      <c r="H83" s="40"/>
      <c r="I83" s="40"/>
      <c r="J83" s="180">
        <f>BK83</f>
        <v>0</v>
      </c>
      <c r="K83" s="40"/>
      <c r="L83" s="44"/>
      <c r="M83" s="96"/>
      <c r="N83" s="181"/>
      <c r="O83" s="97"/>
      <c r="P83" s="182">
        <f>P84+P100</f>
        <v>0</v>
      </c>
      <c r="Q83" s="97"/>
      <c r="R83" s="182">
        <f>R84+R100</f>
        <v>0</v>
      </c>
      <c r="S83" s="97"/>
      <c r="T83" s="183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90</v>
      </c>
      <c r="BK83" s="184">
        <f>BK84+BK100</f>
        <v>0</v>
      </c>
    </row>
    <row r="84" spans="1:63" s="12" customFormat="1" ht="25.9" customHeight="1">
      <c r="A84" s="12"/>
      <c r="B84" s="185"/>
      <c r="C84" s="186"/>
      <c r="D84" s="187" t="s">
        <v>73</v>
      </c>
      <c r="E84" s="188" t="s">
        <v>108</v>
      </c>
      <c r="F84" s="188" t="s">
        <v>109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</f>
        <v>0</v>
      </c>
      <c r="Q84" s="193"/>
      <c r="R84" s="194">
        <f>R85</f>
        <v>0</v>
      </c>
      <c r="S84" s="193"/>
      <c r="T84" s="195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79</v>
      </c>
      <c r="AT84" s="197" t="s">
        <v>73</v>
      </c>
      <c r="AU84" s="197" t="s">
        <v>74</v>
      </c>
      <c r="AY84" s="196" t="s">
        <v>110</v>
      </c>
      <c r="BK84" s="198">
        <f>BK85</f>
        <v>0</v>
      </c>
    </row>
    <row r="85" spans="1:63" s="12" customFormat="1" ht="22.8" customHeight="1">
      <c r="A85" s="12"/>
      <c r="B85" s="185"/>
      <c r="C85" s="186"/>
      <c r="D85" s="187" t="s">
        <v>73</v>
      </c>
      <c r="E85" s="199" t="s">
        <v>79</v>
      </c>
      <c r="F85" s="199" t="s">
        <v>111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SUM(P86:P99)</f>
        <v>0</v>
      </c>
      <c r="Q85" s="193"/>
      <c r="R85" s="194">
        <f>SUM(R86:R99)</f>
        <v>0</v>
      </c>
      <c r="S85" s="193"/>
      <c r="T85" s="195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6" t="s">
        <v>79</v>
      </c>
      <c r="AT85" s="197" t="s">
        <v>73</v>
      </c>
      <c r="AU85" s="197" t="s">
        <v>79</v>
      </c>
      <c r="AY85" s="196" t="s">
        <v>110</v>
      </c>
      <c r="BK85" s="198">
        <f>SUM(BK86:BK99)</f>
        <v>0</v>
      </c>
    </row>
    <row r="86" spans="1:65" s="2" customFormat="1" ht="16.5" customHeight="1">
      <c r="A86" s="38"/>
      <c r="B86" s="39"/>
      <c r="C86" s="201" t="s">
        <v>112</v>
      </c>
      <c r="D86" s="201" t="s">
        <v>113</v>
      </c>
      <c r="E86" s="202" t="s">
        <v>114</v>
      </c>
      <c r="F86" s="203" t="s">
        <v>115</v>
      </c>
      <c r="G86" s="204" t="s">
        <v>116</v>
      </c>
      <c r="H86" s="205">
        <v>1</v>
      </c>
      <c r="I86" s="206"/>
      <c r="J86" s="207">
        <f>ROUND(I86*H86,2)</f>
        <v>0</v>
      </c>
      <c r="K86" s="203" t="s">
        <v>28</v>
      </c>
      <c r="L86" s="44"/>
      <c r="M86" s="208" t="s">
        <v>28</v>
      </c>
      <c r="N86" s="209" t="s">
        <v>47</v>
      </c>
      <c r="O86" s="8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2" t="s">
        <v>117</v>
      </c>
      <c r="AT86" s="212" t="s">
        <v>113</v>
      </c>
      <c r="AU86" s="212" t="s">
        <v>83</v>
      </c>
      <c r="AY86" s="17" t="s">
        <v>110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7" t="s">
        <v>117</v>
      </c>
      <c r="BK86" s="213">
        <f>ROUND(I86*H86,2)</f>
        <v>0</v>
      </c>
      <c r="BL86" s="17" t="s">
        <v>117</v>
      </c>
      <c r="BM86" s="212" t="s">
        <v>118</v>
      </c>
    </row>
    <row r="87" spans="1:47" s="2" customFormat="1" ht="12">
      <c r="A87" s="38"/>
      <c r="B87" s="39"/>
      <c r="C87" s="40"/>
      <c r="D87" s="214" t="s">
        <v>119</v>
      </c>
      <c r="E87" s="40"/>
      <c r="F87" s="215" t="s">
        <v>120</v>
      </c>
      <c r="G87" s="40"/>
      <c r="H87" s="40"/>
      <c r="I87" s="216"/>
      <c r="J87" s="40"/>
      <c r="K87" s="40"/>
      <c r="L87" s="44"/>
      <c r="M87" s="217"/>
      <c r="N87" s="218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119</v>
      </c>
      <c r="AU87" s="17" t="s">
        <v>83</v>
      </c>
    </row>
    <row r="88" spans="1:51" s="13" customFormat="1" ht="12">
      <c r="A88" s="13"/>
      <c r="B88" s="219"/>
      <c r="C88" s="220"/>
      <c r="D88" s="214" t="s">
        <v>121</v>
      </c>
      <c r="E88" s="221" t="s">
        <v>28</v>
      </c>
      <c r="F88" s="222" t="s">
        <v>122</v>
      </c>
      <c r="G88" s="220"/>
      <c r="H88" s="223">
        <v>1</v>
      </c>
      <c r="I88" s="224"/>
      <c r="J88" s="220"/>
      <c r="K88" s="220"/>
      <c r="L88" s="225"/>
      <c r="M88" s="226"/>
      <c r="N88" s="227"/>
      <c r="O88" s="227"/>
      <c r="P88" s="227"/>
      <c r="Q88" s="227"/>
      <c r="R88" s="227"/>
      <c r="S88" s="227"/>
      <c r="T88" s="22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9" t="s">
        <v>121</v>
      </c>
      <c r="AU88" s="229" t="s">
        <v>83</v>
      </c>
      <c r="AV88" s="13" t="s">
        <v>83</v>
      </c>
      <c r="AW88" s="13" t="s">
        <v>35</v>
      </c>
      <c r="AX88" s="13" t="s">
        <v>79</v>
      </c>
      <c r="AY88" s="229" t="s">
        <v>110</v>
      </c>
    </row>
    <row r="89" spans="1:65" s="2" customFormat="1" ht="12">
      <c r="A89" s="38"/>
      <c r="B89" s="39"/>
      <c r="C89" s="201" t="s">
        <v>117</v>
      </c>
      <c r="D89" s="201" t="s">
        <v>113</v>
      </c>
      <c r="E89" s="202" t="s">
        <v>123</v>
      </c>
      <c r="F89" s="203" t="s">
        <v>124</v>
      </c>
      <c r="G89" s="204" t="s">
        <v>125</v>
      </c>
      <c r="H89" s="205">
        <v>63754</v>
      </c>
      <c r="I89" s="206"/>
      <c r="J89" s="207">
        <f>ROUND(I89*H89,2)</f>
        <v>0</v>
      </c>
      <c r="K89" s="203" t="s">
        <v>28</v>
      </c>
      <c r="L89" s="44"/>
      <c r="M89" s="208" t="s">
        <v>28</v>
      </c>
      <c r="N89" s="209" t="s">
        <v>47</v>
      </c>
      <c r="O89" s="85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2" t="s">
        <v>117</v>
      </c>
      <c r="AT89" s="212" t="s">
        <v>113</v>
      </c>
      <c r="AU89" s="212" t="s">
        <v>83</v>
      </c>
      <c r="AY89" s="17" t="s">
        <v>110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7" t="s">
        <v>117</v>
      </c>
      <c r="BK89" s="213">
        <f>ROUND(I89*H89,2)</f>
        <v>0</v>
      </c>
      <c r="BL89" s="17" t="s">
        <v>117</v>
      </c>
      <c r="BM89" s="212" t="s">
        <v>126</v>
      </c>
    </row>
    <row r="90" spans="1:47" s="2" customFormat="1" ht="12">
      <c r="A90" s="38"/>
      <c r="B90" s="39"/>
      <c r="C90" s="40"/>
      <c r="D90" s="214" t="s">
        <v>119</v>
      </c>
      <c r="E90" s="40"/>
      <c r="F90" s="215" t="s">
        <v>127</v>
      </c>
      <c r="G90" s="40"/>
      <c r="H90" s="40"/>
      <c r="I90" s="216"/>
      <c r="J90" s="40"/>
      <c r="K90" s="40"/>
      <c r="L90" s="44"/>
      <c r="M90" s="217"/>
      <c r="N90" s="218"/>
      <c r="O90" s="85"/>
      <c r="P90" s="85"/>
      <c r="Q90" s="85"/>
      <c r="R90" s="85"/>
      <c r="S90" s="85"/>
      <c r="T90" s="86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119</v>
      </c>
      <c r="AU90" s="17" t="s">
        <v>83</v>
      </c>
    </row>
    <row r="91" spans="1:51" s="13" customFormat="1" ht="12">
      <c r="A91" s="13"/>
      <c r="B91" s="219"/>
      <c r="C91" s="220"/>
      <c r="D91" s="214" t="s">
        <v>121</v>
      </c>
      <c r="E91" s="221" t="s">
        <v>28</v>
      </c>
      <c r="F91" s="222" t="s">
        <v>128</v>
      </c>
      <c r="G91" s="220"/>
      <c r="H91" s="223">
        <v>3354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121</v>
      </c>
      <c r="AU91" s="229" t="s">
        <v>83</v>
      </c>
      <c r="AV91" s="13" t="s">
        <v>83</v>
      </c>
      <c r="AW91" s="13" t="s">
        <v>35</v>
      </c>
      <c r="AX91" s="13" t="s">
        <v>74</v>
      </c>
      <c r="AY91" s="229" t="s">
        <v>110</v>
      </c>
    </row>
    <row r="92" spans="1:51" s="13" customFormat="1" ht="12">
      <c r="A92" s="13"/>
      <c r="B92" s="219"/>
      <c r="C92" s="220"/>
      <c r="D92" s="214" t="s">
        <v>121</v>
      </c>
      <c r="E92" s="221" t="s">
        <v>28</v>
      </c>
      <c r="F92" s="222" t="s">
        <v>129</v>
      </c>
      <c r="G92" s="220"/>
      <c r="H92" s="223">
        <v>5050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121</v>
      </c>
      <c r="AU92" s="229" t="s">
        <v>83</v>
      </c>
      <c r="AV92" s="13" t="s">
        <v>83</v>
      </c>
      <c r="AW92" s="13" t="s">
        <v>35</v>
      </c>
      <c r="AX92" s="13" t="s">
        <v>74</v>
      </c>
      <c r="AY92" s="229" t="s">
        <v>110</v>
      </c>
    </row>
    <row r="93" spans="1:51" s="13" customFormat="1" ht="12">
      <c r="A93" s="13"/>
      <c r="B93" s="219"/>
      <c r="C93" s="220"/>
      <c r="D93" s="214" t="s">
        <v>121</v>
      </c>
      <c r="E93" s="221" t="s">
        <v>28</v>
      </c>
      <c r="F93" s="222" t="s">
        <v>130</v>
      </c>
      <c r="G93" s="220"/>
      <c r="H93" s="223">
        <v>13550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121</v>
      </c>
      <c r="AU93" s="229" t="s">
        <v>83</v>
      </c>
      <c r="AV93" s="13" t="s">
        <v>83</v>
      </c>
      <c r="AW93" s="13" t="s">
        <v>35</v>
      </c>
      <c r="AX93" s="13" t="s">
        <v>74</v>
      </c>
      <c r="AY93" s="229" t="s">
        <v>110</v>
      </c>
    </row>
    <row r="94" spans="1:51" s="13" customFormat="1" ht="12">
      <c r="A94" s="13"/>
      <c r="B94" s="219"/>
      <c r="C94" s="220"/>
      <c r="D94" s="214" t="s">
        <v>121</v>
      </c>
      <c r="E94" s="221" t="s">
        <v>28</v>
      </c>
      <c r="F94" s="222" t="s">
        <v>131</v>
      </c>
      <c r="G94" s="220"/>
      <c r="H94" s="223">
        <v>13200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121</v>
      </c>
      <c r="AU94" s="229" t="s">
        <v>83</v>
      </c>
      <c r="AV94" s="13" t="s">
        <v>83</v>
      </c>
      <c r="AW94" s="13" t="s">
        <v>35</v>
      </c>
      <c r="AX94" s="13" t="s">
        <v>74</v>
      </c>
      <c r="AY94" s="229" t="s">
        <v>110</v>
      </c>
    </row>
    <row r="95" spans="1:51" s="13" customFormat="1" ht="12">
      <c r="A95" s="13"/>
      <c r="B95" s="219"/>
      <c r="C95" s="220"/>
      <c r="D95" s="214" t="s">
        <v>121</v>
      </c>
      <c r="E95" s="221" t="s">
        <v>28</v>
      </c>
      <c r="F95" s="222" t="s">
        <v>132</v>
      </c>
      <c r="G95" s="220"/>
      <c r="H95" s="223">
        <v>28600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121</v>
      </c>
      <c r="AU95" s="229" t="s">
        <v>83</v>
      </c>
      <c r="AV95" s="13" t="s">
        <v>83</v>
      </c>
      <c r="AW95" s="13" t="s">
        <v>35</v>
      </c>
      <c r="AX95" s="13" t="s">
        <v>74</v>
      </c>
      <c r="AY95" s="229" t="s">
        <v>110</v>
      </c>
    </row>
    <row r="96" spans="1:51" s="14" customFormat="1" ht="12">
      <c r="A96" s="14"/>
      <c r="B96" s="230"/>
      <c r="C96" s="231"/>
      <c r="D96" s="214" t="s">
        <v>121</v>
      </c>
      <c r="E96" s="232" t="s">
        <v>28</v>
      </c>
      <c r="F96" s="233" t="s">
        <v>133</v>
      </c>
      <c r="G96" s="231"/>
      <c r="H96" s="234">
        <v>63754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121</v>
      </c>
      <c r="AU96" s="240" t="s">
        <v>83</v>
      </c>
      <c r="AV96" s="14" t="s">
        <v>117</v>
      </c>
      <c r="AW96" s="14" t="s">
        <v>35</v>
      </c>
      <c r="AX96" s="14" t="s">
        <v>79</v>
      </c>
      <c r="AY96" s="240" t="s">
        <v>110</v>
      </c>
    </row>
    <row r="97" spans="1:65" s="2" customFormat="1" ht="12">
      <c r="A97" s="38"/>
      <c r="B97" s="39"/>
      <c r="C97" s="201" t="s">
        <v>134</v>
      </c>
      <c r="D97" s="201" t="s">
        <v>113</v>
      </c>
      <c r="E97" s="202" t="s">
        <v>135</v>
      </c>
      <c r="F97" s="203" t="s">
        <v>136</v>
      </c>
      <c r="G97" s="204" t="s">
        <v>116</v>
      </c>
      <c r="H97" s="205">
        <v>1</v>
      </c>
      <c r="I97" s="206"/>
      <c r="J97" s="207">
        <f>ROUND(I97*H97,2)</f>
        <v>0</v>
      </c>
      <c r="K97" s="203" t="s">
        <v>28</v>
      </c>
      <c r="L97" s="44"/>
      <c r="M97" s="208" t="s">
        <v>28</v>
      </c>
      <c r="N97" s="209" t="s">
        <v>47</v>
      </c>
      <c r="O97" s="8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2" t="s">
        <v>117</v>
      </c>
      <c r="AT97" s="212" t="s">
        <v>113</v>
      </c>
      <c r="AU97" s="212" t="s">
        <v>83</v>
      </c>
      <c r="AY97" s="17" t="s">
        <v>110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7" t="s">
        <v>117</v>
      </c>
      <c r="BK97" s="213">
        <f>ROUND(I97*H97,2)</f>
        <v>0</v>
      </c>
      <c r="BL97" s="17" t="s">
        <v>117</v>
      </c>
      <c r="BM97" s="212" t="s">
        <v>137</v>
      </c>
    </row>
    <row r="98" spans="1:47" s="2" customFormat="1" ht="12">
      <c r="A98" s="38"/>
      <c r="B98" s="39"/>
      <c r="C98" s="40"/>
      <c r="D98" s="214" t="s">
        <v>119</v>
      </c>
      <c r="E98" s="40"/>
      <c r="F98" s="215" t="s">
        <v>138</v>
      </c>
      <c r="G98" s="40"/>
      <c r="H98" s="40"/>
      <c r="I98" s="216"/>
      <c r="J98" s="40"/>
      <c r="K98" s="40"/>
      <c r="L98" s="44"/>
      <c r="M98" s="217"/>
      <c r="N98" s="218"/>
      <c r="O98" s="85"/>
      <c r="P98" s="85"/>
      <c r="Q98" s="85"/>
      <c r="R98" s="85"/>
      <c r="S98" s="85"/>
      <c r="T98" s="8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119</v>
      </c>
      <c r="AU98" s="17" t="s">
        <v>83</v>
      </c>
    </row>
    <row r="99" spans="1:51" s="13" customFormat="1" ht="12">
      <c r="A99" s="13"/>
      <c r="B99" s="219"/>
      <c r="C99" s="220"/>
      <c r="D99" s="214" t="s">
        <v>121</v>
      </c>
      <c r="E99" s="221" t="s">
        <v>28</v>
      </c>
      <c r="F99" s="222" t="s">
        <v>139</v>
      </c>
      <c r="G99" s="220"/>
      <c r="H99" s="223">
        <v>1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121</v>
      </c>
      <c r="AU99" s="229" t="s">
        <v>83</v>
      </c>
      <c r="AV99" s="13" t="s">
        <v>83</v>
      </c>
      <c r="AW99" s="13" t="s">
        <v>35</v>
      </c>
      <c r="AX99" s="13" t="s">
        <v>79</v>
      </c>
      <c r="AY99" s="229" t="s">
        <v>110</v>
      </c>
    </row>
    <row r="100" spans="1:63" s="12" customFormat="1" ht="25.9" customHeight="1">
      <c r="A100" s="12"/>
      <c r="B100" s="185"/>
      <c r="C100" s="186"/>
      <c r="D100" s="187" t="s">
        <v>73</v>
      </c>
      <c r="E100" s="188" t="s">
        <v>140</v>
      </c>
      <c r="F100" s="188" t="s">
        <v>141</v>
      </c>
      <c r="G100" s="186"/>
      <c r="H100" s="186"/>
      <c r="I100" s="189"/>
      <c r="J100" s="190">
        <f>BK100</f>
        <v>0</v>
      </c>
      <c r="K100" s="186"/>
      <c r="L100" s="191"/>
      <c r="M100" s="192"/>
      <c r="N100" s="193"/>
      <c r="O100" s="193"/>
      <c r="P100" s="194">
        <f>P101</f>
        <v>0</v>
      </c>
      <c r="Q100" s="193"/>
      <c r="R100" s="194">
        <f>R101</f>
        <v>0</v>
      </c>
      <c r="S100" s="193"/>
      <c r="T100" s="195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6" t="s">
        <v>79</v>
      </c>
      <c r="AT100" s="197" t="s">
        <v>73</v>
      </c>
      <c r="AU100" s="197" t="s">
        <v>74</v>
      </c>
      <c r="AY100" s="196" t="s">
        <v>110</v>
      </c>
      <c r="BK100" s="198">
        <f>BK101</f>
        <v>0</v>
      </c>
    </row>
    <row r="101" spans="1:63" s="12" customFormat="1" ht="22.8" customHeight="1">
      <c r="A101" s="12"/>
      <c r="B101" s="185"/>
      <c r="C101" s="186"/>
      <c r="D101" s="187" t="s">
        <v>73</v>
      </c>
      <c r="E101" s="199" t="s">
        <v>142</v>
      </c>
      <c r="F101" s="199" t="s">
        <v>143</v>
      </c>
      <c r="G101" s="186"/>
      <c r="H101" s="186"/>
      <c r="I101" s="189"/>
      <c r="J101" s="200">
        <f>BK101</f>
        <v>0</v>
      </c>
      <c r="K101" s="186"/>
      <c r="L101" s="191"/>
      <c r="M101" s="192"/>
      <c r="N101" s="193"/>
      <c r="O101" s="193"/>
      <c r="P101" s="194">
        <f>P102</f>
        <v>0</v>
      </c>
      <c r="Q101" s="193"/>
      <c r="R101" s="194">
        <f>R102</f>
        <v>0</v>
      </c>
      <c r="S101" s="193"/>
      <c r="T101" s="195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6" t="s">
        <v>79</v>
      </c>
      <c r="AT101" s="197" t="s">
        <v>73</v>
      </c>
      <c r="AU101" s="197" t="s">
        <v>79</v>
      </c>
      <c r="AY101" s="196" t="s">
        <v>110</v>
      </c>
      <c r="BK101" s="198">
        <f>BK102</f>
        <v>0</v>
      </c>
    </row>
    <row r="102" spans="1:65" s="2" customFormat="1" ht="21.75" customHeight="1">
      <c r="A102" s="38"/>
      <c r="B102" s="39"/>
      <c r="C102" s="201" t="s">
        <v>144</v>
      </c>
      <c r="D102" s="201" t="s">
        <v>113</v>
      </c>
      <c r="E102" s="202" t="s">
        <v>145</v>
      </c>
      <c r="F102" s="203" t="s">
        <v>146</v>
      </c>
      <c r="G102" s="204" t="s">
        <v>147</v>
      </c>
      <c r="H102" s="205">
        <v>1</v>
      </c>
      <c r="I102" s="206"/>
      <c r="J102" s="207">
        <f>ROUND(I102*H102,2)</f>
        <v>0</v>
      </c>
      <c r="K102" s="203" t="s">
        <v>28</v>
      </c>
      <c r="L102" s="44"/>
      <c r="M102" s="241" t="s">
        <v>28</v>
      </c>
      <c r="N102" s="242" t="s">
        <v>47</v>
      </c>
      <c r="O102" s="243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2" t="s">
        <v>148</v>
      </c>
      <c r="AT102" s="212" t="s">
        <v>113</v>
      </c>
      <c r="AU102" s="212" t="s">
        <v>83</v>
      </c>
      <c r="AY102" s="17" t="s">
        <v>110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7" t="s">
        <v>117</v>
      </c>
      <c r="BK102" s="213">
        <f>ROUND(I102*H102,2)</f>
        <v>0</v>
      </c>
      <c r="BL102" s="17" t="s">
        <v>148</v>
      </c>
      <c r="BM102" s="212" t="s">
        <v>149</v>
      </c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2:K1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150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151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152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153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154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155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156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157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158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159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160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81</v>
      </c>
      <c r="F18" s="257" t="s">
        <v>161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162</v>
      </c>
      <c r="F19" s="257" t="s">
        <v>163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164</v>
      </c>
      <c r="F20" s="257" t="s">
        <v>165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166</v>
      </c>
      <c r="F21" s="257" t="s">
        <v>167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168</v>
      </c>
      <c r="F22" s="257" t="s">
        <v>169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170</v>
      </c>
      <c r="F23" s="257" t="s">
        <v>171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172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173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174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175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176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177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178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179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180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96</v>
      </c>
      <c r="F36" s="257"/>
      <c r="G36" s="257" t="s">
        <v>181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182</v>
      </c>
      <c r="F37" s="257"/>
      <c r="G37" s="257" t="s">
        <v>183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55</v>
      </c>
      <c r="F38" s="257"/>
      <c r="G38" s="257" t="s">
        <v>184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56</v>
      </c>
      <c r="F39" s="257"/>
      <c r="G39" s="257" t="s">
        <v>185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97</v>
      </c>
      <c r="F40" s="257"/>
      <c r="G40" s="257" t="s">
        <v>186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98</v>
      </c>
      <c r="F41" s="257"/>
      <c r="G41" s="257" t="s">
        <v>187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188</v>
      </c>
      <c r="F42" s="257"/>
      <c r="G42" s="257" t="s">
        <v>189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190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191</v>
      </c>
      <c r="F44" s="257"/>
      <c r="G44" s="257" t="s">
        <v>192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100</v>
      </c>
      <c r="F45" s="257"/>
      <c r="G45" s="257" t="s">
        <v>193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194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195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196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197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198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199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200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201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202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203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204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205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206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207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208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209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210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211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212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213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214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215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216</v>
      </c>
      <c r="D76" s="275"/>
      <c r="E76" s="275"/>
      <c r="F76" s="275" t="s">
        <v>217</v>
      </c>
      <c r="G76" s="276"/>
      <c r="H76" s="275" t="s">
        <v>56</v>
      </c>
      <c r="I76" s="275" t="s">
        <v>59</v>
      </c>
      <c r="J76" s="275" t="s">
        <v>218</v>
      </c>
      <c r="K76" s="274"/>
    </row>
    <row r="77" spans="2:11" s="1" customFormat="1" ht="17.25" customHeight="1">
      <c r="B77" s="272"/>
      <c r="C77" s="277" t="s">
        <v>219</v>
      </c>
      <c r="D77" s="277"/>
      <c r="E77" s="277"/>
      <c r="F77" s="278" t="s">
        <v>220</v>
      </c>
      <c r="G77" s="279"/>
      <c r="H77" s="277"/>
      <c r="I77" s="277"/>
      <c r="J77" s="277" t="s">
        <v>221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55</v>
      </c>
      <c r="D79" s="282"/>
      <c r="E79" s="282"/>
      <c r="F79" s="283" t="s">
        <v>222</v>
      </c>
      <c r="G79" s="284"/>
      <c r="H79" s="260" t="s">
        <v>223</v>
      </c>
      <c r="I79" s="260" t="s">
        <v>224</v>
      </c>
      <c r="J79" s="260">
        <v>20</v>
      </c>
      <c r="K79" s="274"/>
    </row>
    <row r="80" spans="2:11" s="1" customFormat="1" ht="15" customHeight="1">
      <c r="B80" s="272"/>
      <c r="C80" s="260" t="s">
        <v>225</v>
      </c>
      <c r="D80" s="260"/>
      <c r="E80" s="260"/>
      <c r="F80" s="283" t="s">
        <v>222</v>
      </c>
      <c r="G80" s="284"/>
      <c r="H80" s="260" t="s">
        <v>226</v>
      </c>
      <c r="I80" s="260" t="s">
        <v>224</v>
      </c>
      <c r="J80" s="260">
        <v>120</v>
      </c>
      <c r="K80" s="274"/>
    </row>
    <row r="81" spans="2:11" s="1" customFormat="1" ht="15" customHeight="1">
      <c r="B81" s="285"/>
      <c r="C81" s="260" t="s">
        <v>227</v>
      </c>
      <c r="D81" s="260"/>
      <c r="E81" s="260"/>
      <c r="F81" s="283" t="s">
        <v>228</v>
      </c>
      <c r="G81" s="284"/>
      <c r="H81" s="260" t="s">
        <v>229</v>
      </c>
      <c r="I81" s="260" t="s">
        <v>224</v>
      </c>
      <c r="J81" s="260">
        <v>50</v>
      </c>
      <c r="K81" s="274"/>
    </row>
    <row r="82" spans="2:11" s="1" customFormat="1" ht="15" customHeight="1">
      <c r="B82" s="285"/>
      <c r="C82" s="260" t="s">
        <v>230</v>
      </c>
      <c r="D82" s="260"/>
      <c r="E82" s="260"/>
      <c r="F82" s="283" t="s">
        <v>222</v>
      </c>
      <c r="G82" s="284"/>
      <c r="H82" s="260" t="s">
        <v>231</v>
      </c>
      <c r="I82" s="260" t="s">
        <v>232</v>
      </c>
      <c r="J82" s="260"/>
      <c r="K82" s="274"/>
    </row>
    <row r="83" spans="2:11" s="1" customFormat="1" ht="15" customHeight="1">
      <c r="B83" s="285"/>
      <c r="C83" s="286" t="s">
        <v>233</v>
      </c>
      <c r="D83" s="286"/>
      <c r="E83" s="286"/>
      <c r="F83" s="287" t="s">
        <v>228</v>
      </c>
      <c r="G83" s="286"/>
      <c r="H83" s="286" t="s">
        <v>234</v>
      </c>
      <c r="I83" s="286" t="s">
        <v>224</v>
      </c>
      <c r="J83" s="286">
        <v>15</v>
      </c>
      <c r="K83" s="274"/>
    </row>
    <row r="84" spans="2:11" s="1" customFormat="1" ht="15" customHeight="1">
      <c r="B84" s="285"/>
      <c r="C84" s="286" t="s">
        <v>235</v>
      </c>
      <c r="D84" s="286"/>
      <c r="E84" s="286"/>
      <c r="F84" s="287" t="s">
        <v>228</v>
      </c>
      <c r="G84" s="286"/>
      <c r="H84" s="286" t="s">
        <v>236</v>
      </c>
      <c r="I84" s="286" t="s">
        <v>224</v>
      </c>
      <c r="J84" s="286">
        <v>15</v>
      </c>
      <c r="K84" s="274"/>
    </row>
    <row r="85" spans="2:11" s="1" customFormat="1" ht="15" customHeight="1">
      <c r="B85" s="285"/>
      <c r="C85" s="286" t="s">
        <v>237</v>
      </c>
      <c r="D85" s="286"/>
      <c r="E85" s="286"/>
      <c r="F85" s="287" t="s">
        <v>228</v>
      </c>
      <c r="G85" s="286"/>
      <c r="H85" s="286" t="s">
        <v>238</v>
      </c>
      <c r="I85" s="286" t="s">
        <v>224</v>
      </c>
      <c r="J85" s="286">
        <v>20</v>
      </c>
      <c r="K85" s="274"/>
    </row>
    <row r="86" spans="2:11" s="1" customFormat="1" ht="15" customHeight="1">
      <c r="B86" s="285"/>
      <c r="C86" s="286" t="s">
        <v>239</v>
      </c>
      <c r="D86" s="286"/>
      <c r="E86" s="286"/>
      <c r="F86" s="287" t="s">
        <v>228</v>
      </c>
      <c r="G86" s="286"/>
      <c r="H86" s="286" t="s">
        <v>240</v>
      </c>
      <c r="I86" s="286" t="s">
        <v>224</v>
      </c>
      <c r="J86" s="286">
        <v>20</v>
      </c>
      <c r="K86" s="274"/>
    </row>
    <row r="87" spans="2:11" s="1" customFormat="1" ht="15" customHeight="1">
      <c r="B87" s="285"/>
      <c r="C87" s="260" t="s">
        <v>241</v>
      </c>
      <c r="D87" s="260"/>
      <c r="E87" s="260"/>
      <c r="F87" s="283" t="s">
        <v>228</v>
      </c>
      <c r="G87" s="284"/>
      <c r="H87" s="260" t="s">
        <v>242</v>
      </c>
      <c r="I87" s="260" t="s">
        <v>224</v>
      </c>
      <c r="J87" s="260">
        <v>50</v>
      </c>
      <c r="K87" s="274"/>
    </row>
    <row r="88" spans="2:11" s="1" customFormat="1" ht="15" customHeight="1">
      <c r="B88" s="285"/>
      <c r="C88" s="260" t="s">
        <v>243</v>
      </c>
      <c r="D88" s="260"/>
      <c r="E88" s="260"/>
      <c r="F88" s="283" t="s">
        <v>228</v>
      </c>
      <c r="G88" s="284"/>
      <c r="H88" s="260" t="s">
        <v>244</v>
      </c>
      <c r="I88" s="260" t="s">
        <v>224</v>
      </c>
      <c r="J88" s="260">
        <v>20</v>
      </c>
      <c r="K88" s="274"/>
    </row>
    <row r="89" spans="2:11" s="1" customFormat="1" ht="15" customHeight="1">
      <c r="B89" s="285"/>
      <c r="C89" s="260" t="s">
        <v>245</v>
      </c>
      <c r="D89" s="260"/>
      <c r="E89" s="260"/>
      <c r="F89" s="283" t="s">
        <v>228</v>
      </c>
      <c r="G89" s="284"/>
      <c r="H89" s="260" t="s">
        <v>246</v>
      </c>
      <c r="I89" s="260" t="s">
        <v>224</v>
      </c>
      <c r="J89" s="260">
        <v>20</v>
      </c>
      <c r="K89" s="274"/>
    </row>
    <row r="90" spans="2:11" s="1" customFormat="1" ht="15" customHeight="1">
      <c r="B90" s="285"/>
      <c r="C90" s="260" t="s">
        <v>247</v>
      </c>
      <c r="D90" s="260"/>
      <c r="E90" s="260"/>
      <c r="F90" s="283" t="s">
        <v>228</v>
      </c>
      <c r="G90" s="284"/>
      <c r="H90" s="260" t="s">
        <v>248</v>
      </c>
      <c r="I90" s="260" t="s">
        <v>224</v>
      </c>
      <c r="J90" s="260">
        <v>50</v>
      </c>
      <c r="K90" s="274"/>
    </row>
    <row r="91" spans="2:11" s="1" customFormat="1" ht="15" customHeight="1">
      <c r="B91" s="285"/>
      <c r="C91" s="260" t="s">
        <v>249</v>
      </c>
      <c r="D91" s="260"/>
      <c r="E91" s="260"/>
      <c r="F91" s="283" t="s">
        <v>228</v>
      </c>
      <c r="G91" s="284"/>
      <c r="H91" s="260" t="s">
        <v>249</v>
      </c>
      <c r="I91" s="260" t="s">
        <v>224</v>
      </c>
      <c r="J91" s="260">
        <v>50</v>
      </c>
      <c r="K91" s="274"/>
    </row>
    <row r="92" spans="2:11" s="1" customFormat="1" ht="15" customHeight="1">
      <c r="B92" s="285"/>
      <c r="C92" s="260" t="s">
        <v>250</v>
      </c>
      <c r="D92" s="260"/>
      <c r="E92" s="260"/>
      <c r="F92" s="283" t="s">
        <v>228</v>
      </c>
      <c r="G92" s="284"/>
      <c r="H92" s="260" t="s">
        <v>251</v>
      </c>
      <c r="I92" s="260" t="s">
        <v>224</v>
      </c>
      <c r="J92" s="260">
        <v>255</v>
      </c>
      <c r="K92" s="274"/>
    </row>
    <row r="93" spans="2:11" s="1" customFormat="1" ht="15" customHeight="1">
      <c r="B93" s="285"/>
      <c r="C93" s="260" t="s">
        <v>252</v>
      </c>
      <c r="D93" s="260"/>
      <c r="E93" s="260"/>
      <c r="F93" s="283" t="s">
        <v>222</v>
      </c>
      <c r="G93" s="284"/>
      <c r="H93" s="260" t="s">
        <v>253</v>
      </c>
      <c r="I93" s="260" t="s">
        <v>254</v>
      </c>
      <c r="J93" s="260"/>
      <c r="K93" s="274"/>
    </row>
    <row r="94" spans="2:11" s="1" customFormat="1" ht="15" customHeight="1">
      <c r="B94" s="285"/>
      <c r="C94" s="260" t="s">
        <v>255</v>
      </c>
      <c r="D94" s="260"/>
      <c r="E94" s="260"/>
      <c r="F94" s="283" t="s">
        <v>222</v>
      </c>
      <c r="G94" s="284"/>
      <c r="H94" s="260" t="s">
        <v>256</v>
      </c>
      <c r="I94" s="260" t="s">
        <v>257</v>
      </c>
      <c r="J94" s="260"/>
      <c r="K94" s="274"/>
    </row>
    <row r="95" spans="2:11" s="1" customFormat="1" ht="15" customHeight="1">
      <c r="B95" s="285"/>
      <c r="C95" s="260" t="s">
        <v>258</v>
      </c>
      <c r="D95" s="260"/>
      <c r="E95" s="260"/>
      <c r="F95" s="283" t="s">
        <v>222</v>
      </c>
      <c r="G95" s="284"/>
      <c r="H95" s="260" t="s">
        <v>258</v>
      </c>
      <c r="I95" s="260" t="s">
        <v>257</v>
      </c>
      <c r="J95" s="260"/>
      <c r="K95" s="274"/>
    </row>
    <row r="96" spans="2:11" s="1" customFormat="1" ht="15" customHeight="1">
      <c r="B96" s="285"/>
      <c r="C96" s="260" t="s">
        <v>40</v>
      </c>
      <c r="D96" s="260"/>
      <c r="E96" s="260"/>
      <c r="F96" s="283" t="s">
        <v>222</v>
      </c>
      <c r="G96" s="284"/>
      <c r="H96" s="260" t="s">
        <v>259</v>
      </c>
      <c r="I96" s="260" t="s">
        <v>257</v>
      </c>
      <c r="J96" s="260"/>
      <c r="K96" s="274"/>
    </row>
    <row r="97" spans="2:11" s="1" customFormat="1" ht="15" customHeight="1">
      <c r="B97" s="285"/>
      <c r="C97" s="260" t="s">
        <v>50</v>
      </c>
      <c r="D97" s="260"/>
      <c r="E97" s="260"/>
      <c r="F97" s="283" t="s">
        <v>222</v>
      </c>
      <c r="G97" s="284"/>
      <c r="H97" s="260" t="s">
        <v>260</v>
      </c>
      <c r="I97" s="260" t="s">
        <v>257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261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216</v>
      </c>
      <c r="D103" s="275"/>
      <c r="E103" s="275"/>
      <c r="F103" s="275" t="s">
        <v>217</v>
      </c>
      <c r="G103" s="276"/>
      <c r="H103" s="275" t="s">
        <v>56</v>
      </c>
      <c r="I103" s="275" t="s">
        <v>59</v>
      </c>
      <c r="J103" s="275" t="s">
        <v>218</v>
      </c>
      <c r="K103" s="274"/>
    </row>
    <row r="104" spans="2:11" s="1" customFormat="1" ht="17.25" customHeight="1">
      <c r="B104" s="272"/>
      <c r="C104" s="277" t="s">
        <v>219</v>
      </c>
      <c r="D104" s="277"/>
      <c r="E104" s="277"/>
      <c r="F104" s="278" t="s">
        <v>220</v>
      </c>
      <c r="G104" s="279"/>
      <c r="H104" s="277"/>
      <c r="I104" s="277"/>
      <c r="J104" s="277" t="s">
        <v>221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55</v>
      </c>
      <c r="D106" s="282"/>
      <c r="E106" s="282"/>
      <c r="F106" s="283" t="s">
        <v>222</v>
      </c>
      <c r="G106" s="260"/>
      <c r="H106" s="260" t="s">
        <v>262</v>
      </c>
      <c r="I106" s="260" t="s">
        <v>224</v>
      </c>
      <c r="J106" s="260">
        <v>20</v>
      </c>
      <c r="K106" s="274"/>
    </row>
    <row r="107" spans="2:11" s="1" customFormat="1" ht="15" customHeight="1">
      <c r="B107" s="272"/>
      <c r="C107" s="260" t="s">
        <v>225</v>
      </c>
      <c r="D107" s="260"/>
      <c r="E107" s="260"/>
      <c r="F107" s="283" t="s">
        <v>222</v>
      </c>
      <c r="G107" s="260"/>
      <c r="H107" s="260" t="s">
        <v>262</v>
      </c>
      <c r="I107" s="260" t="s">
        <v>224</v>
      </c>
      <c r="J107" s="260">
        <v>120</v>
      </c>
      <c r="K107" s="274"/>
    </row>
    <row r="108" spans="2:11" s="1" customFormat="1" ht="15" customHeight="1">
      <c r="B108" s="285"/>
      <c r="C108" s="260" t="s">
        <v>227</v>
      </c>
      <c r="D108" s="260"/>
      <c r="E108" s="260"/>
      <c r="F108" s="283" t="s">
        <v>228</v>
      </c>
      <c r="G108" s="260"/>
      <c r="H108" s="260" t="s">
        <v>262</v>
      </c>
      <c r="I108" s="260" t="s">
        <v>224</v>
      </c>
      <c r="J108" s="260">
        <v>50</v>
      </c>
      <c r="K108" s="274"/>
    </row>
    <row r="109" spans="2:11" s="1" customFormat="1" ht="15" customHeight="1">
      <c r="B109" s="285"/>
      <c r="C109" s="260" t="s">
        <v>230</v>
      </c>
      <c r="D109" s="260"/>
      <c r="E109" s="260"/>
      <c r="F109" s="283" t="s">
        <v>222</v>
      </c>
      <c r="G109" s="260"/>
      <c r="H109" s="260" t="s">
        <v>262</v>
      </c>
      <c r="I109" s="260" t="s">
        <v>232</v>
      </c>
      <c r="J109" s="260"/>
      <c r="K109" s="274"/>
    </row>
    <row r="110" spans="2:11" s="1" customFormat="1" ht="15" customHeight="1">
      <c r="B110" s="285"/>
      <c r="C110" s="260" t="s">
        <v>241</v>
      </c>
      <c r="D110" s="260"/>
      <c r="E110" s="260"/>
      <c r="F110" s="283" t="s">
        <v>228</v>
      </c>
      <c r="G110" s="260"/>
      <c r="H110" s="260" t="s">
        <v>262</v>
      </c>
      <c r="I110" s="260" t="s">
        <v>224</v>
      </c>
      <c r="J110" s="260">
        <v>50</v>
      </c>
      <c r="K110" s="274"/>
    </row>
    <row r="111" spans="2:11" s="1" customFormat="1" ht="15" customHeight="1">
      <c r="B111" s="285"/>
      <c r="C111" s="260" t="s">
        <v>249</v>
      </c>
      <c r="D111" s="260"/>
      <c r="E111" s="260"/>
      <c r="F111" s="283" t="s">
        <v>228</v>
      </c>
      <c r="G111" s="260"/>
      <c r="H111" s="260" t="s">
        <v>262</v>
      </c>
      <c r="I111" s="260" t="s">
        <v>224</v>
      </c>
      <c r="J111" s="260">
        <v>50</v>
      </c>
      <c r="K111" s="274"/>
    </row>
    <row r="112" spans="2:11" s="1" customFormat="1" ht="15" customHeight="1">
      <c r="B112" s="285"/>
      <c r="C112" s="260" t="s">
        <v>247</v>
      </c>
      <c r="D112" s="260"/>
      <c r="E112" s="260"/>
      <c r="F112" s="283" t="s">
        <v>228</v>
      </c>
      <c r="G112" s="260"/>
      <c r="H112" s="260" t="s">
        <v>262</v>
      </c>
      <c r="I112" s="260" t="s">
        <v>224</v>
      </c>
      <c r="J112" s="260">
        <v>50</v>
      </c>
      <c r="K112" s="274"/>
    </row>
    <row r="113" spans="2:11" s="1" customFormat="1" ht="15" customHeight="1">
      <c r="B113" s="285"/>
      <c r="C113" s="260" t="s">
        <v>55</v>
      </c>
      <c r="D113" s="260"/>
      <c r="E113" s="260"/>
      <c r="F113" s="283" t="s">
        <v>222</v>
      </c>
      <c r="G113" s="260"/>
      <c r="H113" s="260" t="s">
        <v>263</v>
      </c>
      <c r="I113" s="260" t="s">
        <v>224</v>
      </c>
      <c r="J113" s="260">
        <v>20</v>
      </c>
      <c r="K113" s="274"/>
    </row>
    <row r="114" spans="2:11" s="1" customFormat="1" ht="15" customHeight="1">
      <c r="B114" s="285"/>
      <c r="C114" s="260" t="s">
        <v>264</v>
      </c>
      <c r="D114" s="260"/>
      <c r="E114" s="260"/>
      <c r="F114" s="283" t="s">
        <v>222</v>
      </c>
      <c r="G114" s="260"/>
      <c r="H114" s="260" t="s">
        <v>265</v>
      </c>
      <c r="I114" s="260" t="s">
        <v>224</v>
      </c>
      <c r="J114" s="260">
        <v>120</v>
      </c>
      <c r="K114" s="274"/>
    </row>
    <row r="115" spans="2:11" s="1" customFormat="1" ht="15" customHeight="1">
      <c r="B115" s="285"/>
      <c r="C115" s="260" t="s">
        <v>40</v>
      </c>
      <c r="D115" s="260"/>
      <c r="E115" s="260"/>
      <c r="F115" s="283" t="s">
        <v>222</v>
      </c>
      <c r="G115" s="260"/>
      <c r="H115" s="260" t="s">
        <v>266</v>
      </c>
      <c r="I115" s="260" t="s">
        <v>257</v>
      </c>
      <c r="J115" s="260"/>
      <c r="K115" s="274"/>
    </row>
    <row r="116" spans="2:11" s="1" customFormat="1" ht="15" customHeight="1">
      <c r="B116" s="285"/>
      <c r="C116" s="260" t="s">
        <v>50</v>
      </c>
      <c r="D116" s="260"/>
      <c r="E116" s="260"/>
      <c r="F116" s="283" t="s">
        <v>222</v>
      </c>
      <c r="G116" s="260"/>
      <c r="H116" s="260" t="s">
        <v>267</v>
      </c>
      <c r="I116" s="260" t="s">
        <v>257</v>
      </c>
      <c r="J116" s="260"/>
      <c r="K116" s="274"/>
    </row>
    <row r="117" spans="2:11" s="1" customFormat="1" ht="15" customHeight="1">
      <c r="B117" s="285"/>
      <c r="C117" s="260" t="s">
        <v>59</v>
      </c>
      <c r="D117" s="260"/>
      <c r="E117" s="260"/>
      <c r="F117" s="283" t="s">
        <v>222</v>
      </c>
      <c r="G117" s="260"/>
      <c r="H117" s="260" t="s">
        <v>268</v>
      </c>
      <c r="I117" s="260" t="s">
        <v>269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270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216</v>
      </c>
      <c r="D123" s="275"/>
      <c r="E123" s="275"/>
      <c r="F123" s="275" t="s">
        <v>217</v>
      </c>
      <c r="G123" s="276"/>
      <c r="H123" s="275" t="s">
        <v>56</v>
      </c>
      <c r="I123" s="275" t="s">
        <v>59</v>
      </c>
      <c r="J123" s="275" t="s">
        <v>218</v>
      </c>
      <c r="K123" s="304"/>
    </row>
    <row r="124" spans="2:11" s="1" customFormat="1" ht="17.25" customHeight="1">
      <c r="B124" s="303"/>
      <c r="C124" s="277" t="s">
        <v>219</v>
      </c>
      <c r="D124" s="277"/>
      <c r="E124" s="277"/>
      <c r="F124" s="278" t="s">
        <v>220</v>
      </c>
      <c r="G124" s="279"/>
      <c r="H124" s="277"/>
      <c r="I124" s="277"/>
      <c r="J124" s="277" t="s">
        <v>221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225</v>
      </c>
      <c r="D126" s="282"/>
      <c r="E126" s="282"/>
      <c r="F126" s="283" t="s">
        <v>222</v>
      </c>
      <c r="G126" s="260"/>
      <c r="H126" s="260" t="s">
        <v>262</v>
      </c>
      <c r="I126" s="260" t="s">
        <v>224</v>
      </c>
      <c r="J126" s="260">
        <v>120</v>
      </c>
      <c r="K126" s="308"/>
    </row>
    <row r="127" spans="2:11" s="1" customFormat="1" ht="15" customHeight="1">
      <c r="B127" s="305"/>
      <c r="C127" s="260" t="s">
        <v>271</v>
      </c>
      <c r="D127" s="260"/>
      <c r="E127" s="260"/>
      <c r="F127" s="283" t="s">
        <v>222</v>
      </c>
      <c r="G127" s="260"/>
      <c r="H127" s="260" t="s">
        <v>272</v>
      </c>
      <c r="I127" s="260" t="s">
        <v>224</v>
      </c>
      <c r="J127" s="260" t="s">
        <v>273</v>
      </c>
      <c r="K127" s="308"/>
    </row>
    <row r="128" spans="2:11" s="1" customFormat="1" ht="15" customHeight="1">
      <c r="B128" s="305"/>
      <c r="C128" s="260" t="s">
        <v>170</v>
      </c>
      <c r="D128" s="260"/>
      <c r="E128" s="260"/>
      <c r="F128" s="283" t="s">
        <v>222</v>
      </c>
      <c r="G128" s="260"/>
      <c r="H128" s="260" t="s">
        <v>274</v>
      </c>
      <c r="I128" s="260" t="s">
        <v>224</v>
      </c>
      <c r="J128" s="260" t="s">
        <v>273</v>
      </c>
      <c r="K128" s="308"/>
    </row>
    <row r="129" spans="2:11" s="1" customFormat="1" ht="15" customHeight="1">
      <c r="B129" s="305"/>
      <c r="C129" s="260" t="s">
        <v>233</v>
      </c>
      <c r="D129" s="260"/>
      <c r="E129" s="260"/>
      <c r="F129" s="283" t="s">
        <v>228</v>
      </c>
      <c r="G129" s="260"/>
      <c r="H129" s="260" t="s">
        <v>234</v>
      </c>
      <c r="I129" s="260" t="s">
        <v>224</v>
      </c>
      <c r="J129" s="260">
        <v>15</v>
      </c>
      <c r="K129" s="308"/>
    </row>
    <row r="130" spans="2:11" s="1" customFormat="1" ht="15" customHeight="1">
      <c r="B130" s="305"/>
      <c r="C130" s="286" t="s">
        <v>235</v>
      </c>
      <c r="D130" s="286"/>
      <c r="E130" s="286"/>
      <c r="F130" s="287" t="s">
        <v>228</v>
      </c>
      <c r="G130" s="286"/>
      <c r="H130" s="286" t="s">
        <v>236</v>
      </c>
      <c r="I130" s="286" t="s">
        <v>224</v>
      </c>
      <c r="J130" s="286">
        <v>15</v>
      </c>
      <c r="K130" s="308"/>
    </row>
    <row r="131" spans="2:11" s="1" customFormat="1" ht="15" customHeight="1">
      <c r="B131" s="305"/>
      <c r="C131" s="286" t="s">
        <v>237</v>
      </c>
      <c r="D131" s="286"/>
      <c r="E131" s="286"/>
      <c r="F131" s="287" t="s">
        <v>228</v>
      </c>
      <c r="G131" s="286"/>
      <c r="H131" s="286" t="s">
        <v>238</v>
      </c>
      <c r="I131" s="286" t="s">
        <v>224</v>
      </c>
      <c r="J131" s="286">
        <v>20</v>
      </c>
      <c r="K131" s="308"/>
    </row>
    <row r="132" spans="2:11" s="1" customFormat="1" ht="15" customHeight="1">
      <c r="B132" s="305"/>
      <c r="C132" s="286" t="s">
        <v>239</v>
      </c>
      <c r="D132" s="286"/>
      <c r="E132" s="286"/>
      <c r="F132" s="287" t="s">
        <v>228</v>
      </c>
      <c r="G132" s="286"/>
      <c r="H132" s="286" t="s">
        <v>240</v>
      </c>
      <c r="I132" s="286" t="s">
        <v>224</v>
      </c>
      <c r="J132" s="286">
        <v>20</v>
      </c>
      <c r="K132" s="308"/>
    </row>
    <row r="133" spans="2:11" s="1" customFormat="1" ht="15" customHeight="1">
      <c r="B133" s="305"/>
      <c r="C133" s="260" t="s">
        <v>227</v>
      </c>
      <c r="D133" s="260"/>
      <c r="E133" s="260"/>
      <c r="F133" s="283" t="s">
        <v>228</v>
      </c>
      <c r="G133" s="260"/>
      <c r="H133" s="260" t="s">
        <v>262</v>
      </c>
      <c r="I133" s="260" t="s">
        <v>224</v>
      </c>
      <c r="J133" s="260">
        <v>50</v>
      </c>
      <c r="K133" s="308"/>
    </row>
    <row r="134" spans="2:11" s="1" customFormat="1" ht="15" customHeight="1">
      <c r="B134" s="305"/>
      <c r="C134" s="260" t="s">
        <v>241</v>
      </c>
      <c r="D134" s="260"/>
      <c r="E134" s="260"/>
      <c r="F134" s="283" t="s">
        <v>228</v>
      </c>
      <c r="G134" s="260"/>
      <c r="H134" s="260" t="s">
        <v>262</v>
      </c>
      <c r="I134" s="260" t="s">
        <v>224</v>
      </c>
      <c r="J134" s="260">
        <v>50</v>
      </c>
      <c r="K134" s="308"/>
    </row>
    <row r="135" spans="2:11" s="1" customFormat="1" ht="15" customHeight="1">
      <c r="B135" s="305"/>
      <c r="C135" s="260" t="s">
        <v>247</v>
      </c>
      <c r="D135" s="260"/>
      <c r="E135" s="260"/>
      <c r="F135" s="283" t="s">
        <v>228</v>
      </c>
      <c r="G135" s="260"/>
      <c r="H135" s="260" t="s">
        <v>262</v>
      </c>
      <c r="I135" s="260" t="s">
        <v>224</v>
      </c>
      <c r="J135" s="260">
        <v>50</v>
      </c>
      <c r="K135" s="308"/>
    </row>
    <row r="136" spans="2:11" s="1" customFormat="1" ht="15" customHeight="1">
      <c r="B136" s="305"/>
      <c r="C136" s="260" t="s">
        <v>249</v>
      </c>
      <c r="D136" s="260"/>
      <c r="E136" s="260"/>
      <c r="F136" s="283" t="s">
        <v>228</v>
      </c>
      <c r="G136" s="260"/>
      <c r="H136" s="260" t="s">
        <v>262</v>
      </c>
      <c r="I136" s="260" t="s">
        <v>224</v>
      </c>
      <c r="J136" s="260">
        <v>50</v>
      </c>
      <c r="K136" s="308"/>
    </row>
    <row r="137" spans="2:11" s="1" customFormat="1" ht="15" customHeight="1">
      <c r="B137" s="305"/>
      <c r="C137" s="260" t="s">
        <v>250</v>
      </c>
      <c r="D137" s="260"/>
      <c r="E137" s="260"/>
      <c r="F137" s="283" t="s">
        <v>228</v>
      </c>
      <c r="G137" s="260"/>
      <c r="H137" s="260" t="s">
        <v>275</v>
      </c>
      <c r="I137" s="260" t="s">
        <v>224</v>
      </c>
      <c r="J137" s="260">
        <v>255</v>
      </c>
      <c r="K137" s="308"/>
    </row>
    <row r="138" spans="2:11" s="1" customFormat="1" ht="15" customHeight="1">
      <c r="B138" s="305"/>
      <c r="C138" s="260" t="s">
        <v>252</v>
      </c>
      <c r="D138" s="260"/>
      <c r="E138" s="260"/>
      <c r="F138" s="283" t="s">
        <v>222</v>
      </c>
      <c r="G138" s="260"/>
      <c r="H138" s="260" t="s">
        <v>276</v>
      </c>
      <c r="I138" s="260" t="s">
        <v>254</v>
      </c>
      <c r="J138" s="260"/>
      <c r="K138" s="308"/>
    </row>
    <row r="139" spans="2:11" s="1" customFormat="1" ht="15" customHeight="1">
      <c r="B139" s="305"/>
      <c r="C139" s="260" t="s">
        <v>255</v>
      </c>
      <c r="D139" s="260"/>
      <c r="E139" s="260"/>
      <c r="F139" s="283" t="s">
        <v>222</v>
      </c>
      <c r="G139" s="260"/>
      <c r="H139" s="260" t="s">
        <v>277</v>
      </c>
      <c r="I139" s="260" t="s">
        <v>257</v>
      </c>
      <c r="J139" s="260"/>
      <c r="K139" s="308"/>
    </row>
    <row r="140" spans="2:11" s="1" customFormat="1" ht="15" customHeight="1">
      <c r="B140" s="305"/>
      <c r="C140" s="260" t="s">
        <v>258</v>
      </c>
      <c r="D140" s="260"/>
      <c r="E140" s="260"/>
      <c r="F140" s="283" t="s">
        <v>222</v>
      </c>
      <c r="G140" s="260"/>
      <c r="H140" s="260" t="s">
        <v>258</v>
      </c>
      <c r="I140" s="260" t="s">
        <v>257</v>
      </c>
      <c r="J140" s="260"/>
      <c r="K140" s="308"/>
    </row>
    <row r="141" spans="2:11" s="1" customFormat="1" ht="15" customHeight="1">
      <c r="B141" s="305"/>
      <c r="C141" s="260" t="s">
        <v>40</v>
      </c>
      <c r="D141" s="260"/>
      <c r="E141" s="260"/>
      <c r="F141" s="283" t="s">
        <v>222</v>
      </c>
      <c r="G141" s="260"/>
      <c r="H141" s="260" t="s">
        <v>278</v>
      </c>
      <c r="I141" s="260" t="s">
        <v>257</v>
      </c>
      <c r="J141" s="260"/>
      <c r="K141" s="308"/>
    </row>
    <row r="142" spans="2:11" s="1" customFormat="1" ht="15" customHeight="1">
      <c r="B142" s="305"/>
      <c r="C142" s="260" t="s">
        <v>279</v>
      </c>
      <c r="D142" s="260"/>
      <c r="E142" s="260"/>
      <c r="F142" s="283" t="s">
        <v>222</v>
      </c>
      <c r="G142" s="260"/>
      <c r="H142" s="260" t="s">
        <v>280</v>
      </c>
      <c r="I142" s="260" t="s">
        <v>257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281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216</v>
      </c>
      <c r="D148" s="275"/>
      <c r="E148" s="275"/>
      <c r="F148" s="275" t="s">
        <v>217</v>
      </c>
      <c r="G148" s="276"/>
      <c r="H148" s="275" t="s">
        <v>56</v>
      </c>
      <c r="I148" s="275" t="s">
        <v>59</v>
      </c>
      <c r="J148" s="275" t="s">
        <v>218</v>
      </c>
      <c r="K148" s="274"/>
    </row>
    <row r="149" spans="2:11" s="1" customFormat="1" ht="17.25" customHeight="1">
      <c r="B149" s="272"/>
      <c r="C149" s="277" t="s">
        <v>219</v>
      </c>
      <c r="D149" s="277"/>
      <c r="E149" s="277"/>
      <c r="F149" s="278" t="s">
        <v>220</v>
      </c>
      <c r="G149" s="279"/>
      <c r="H149" s="277"/>
      <c r="I149" s="277"/>
      <c r="J149" s="277" t="s">
        <v>221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225</v>
      </c>
      <c r="D151" s="260"/>
      <c r="E151" s="260"/>
      <c r="F151" s="313" t="s">
        <v>222</v>
      </c>
      <c r="G151" s="260"/>
      <c r="H151" s="312" t="s">
        <v>262</v>
      </c>
      <c r="I151" s="312" t="s">
        <v>224</v>
      </c>
      <c r="J151" s="312">
        <v>120</v>
      </c>
      <c r="K151" s="308"/>
    </row>
    <row r="152" spans="2:11" s="1" customFormat="1" ht="15" customHeight="1">
      <c r="B152" s="285"/>
      <c r="C152" s="312" t="s">
        <v>271</v>
      </c>
      <c r="D152" s="260"/>
      <c r="E152" s="260"/>
      <c r="F152" s="313" t="s">
        <v>222</v>
      </c>
      <c r="G152" s="260"/>
      <c r="H152" s="312" t="s">
        <v>282</v>
      </c>
      <c r="I152" s="312" t="s">
        <v>224</v>
      </c>
      <c r="J152" s="312" t="s">
        <v>273</v>
      </c>
      <c r="K152" s="308"/>
    </row>
    <row r="153" spans="2:11" s="1" customFormat="1" ht="15" customHeight="1">
      <c r="B153" s="285"/>
      <c r="C153" s="312" t="s">
        <v>170</v>
      </c>
      <c r="D153" s="260"/>
      <c r="E153" s="260"/>
      <c r="F153" s="313" t="s">
        <v>222</v>
      </c>
      <c r="G153" s="260"/>
      <c r="H153" s="312" t="s">
        <v>283</v>
      </c>
      <c r="I153" s="312" t="s">
        <v>224</v>
      </c>
      <c r="J153" s="312" t="s">
        <v>273</v>
      </c>
      <c r="K153" s="308"/>
    </row>
    <row r="154" spans="2:11" s="1" customFormat="1" ht="15" customHeight="1">
      <c r="B154" s="285"/>
      <c r="C154" s="312" t="s">
        <v>227</v>
      </c>
      <c r="D154" s="260"/>
      <c r="E154" s="260"/>
      <c r="F154" s="313" t="s">
        <v>228</v>
      </c>
      <c r="G154" s="260"/>
      <c r="H154" s="312" t="s">
        <v>262</v>
      </c>
      <c r="I154" s="312" t="s">
        <v>224</v>
      </c>
      <c r="J154" s="312">
        <v>50</v>
      </c>
      <c r="K154" s="308"/>
    </row>
    <row r="155" spans="2:11" s="1" customFormat="1" ht="15" customHeight="1">
      <c r="B155" s="285"/>
      <c r="C155" s="312" t="s">
        <v>230</v>
      </c>
      <c r="D155" s="260"/>
      <c r="E155" s="260"/>
      <c r="F155" s="313" t="s">
        <v>222</v>
      </c>
      <c r="G155" s="260"/>
      <c r="H155" s="312" t="s">
        <v>262</v>
      </c>
      <c r="I155" s="312" t="s">
        <v>232</v>
      </c>
      <c r="J155" s="312"/>
      <c r="K155" s="308"/>
    </row>
    <row r="156" spans="2:11" s="1" customFormat="1" ht="15" customHeight="1">
      <c r="B156" s="285"/>
      <c r="C156" s="312" t="s">
        <v>241</v>
      </c>
      <c r="D156" s="260"/>
      <c r="E156" s="260"/>
      <c r="F156" s="313" t="s">
        <v>228</v>
      </c>
      <c r="G156" s="260"/>
      <c r="H156" s="312" t="s">
        <v>262</v>
      </c>
      <c r="I156" s="312" t="s">
        <v>224</v>
      </c>
      <c r="J156" s="312">
        <v>50</v>
      </c>
      <c r="K156" s="308"/>
    </row>
    <row r="157" spans="2:11" s="1" customFormat="1" ht="15" customHeight="1">
      <c r="B157" s="285"/>
      <c r="C157" s="312" t="s">
        <v>249</v>
      </c>
      <c r="D157" s="260"/>
      <c r="E157" s="260"/>
      <c r="F157" s="313" t="s">
        <v>228</v>
      </c>
      <c r="G157" s="260"/>
      <c r="H157" s="312" t="s">
        <v>262</v>
      </c>
      <c r="I157" s="312" t="s">
        <v>224</v>
      </c>
      <c r="J157" s="312">
        <v>50</v>
      </c>
      <c r="K157" s="308"/>
    </row>
    <row r="158" spans="2:11" s="1" customFormat="1" ht="15" customHeight="1">
      <c r="B158" s="285"/>
      <c r="C158" s="312" t="s">
        <v>247</v>
      </c>
      <c r="D158" s="260"/>
      <c r="E158" s="260"/>
      <c r="F158" s="313" t="s">
        <v>228</v>
      </c>
      <c r="G158" s="260"/>
      <c r="H158" s="312" t="s">
        <v>262</v>
      </c>
      <c r="I158" s="312" t="s">
        <v>224</v>
      </c>
      <c r="J158" s="312">
        <v>50</v>
      </c>
      <c r="K158" s="308"/>
    </row>
    <row r="159" spans="2:11" s="1" customFormat="1" ht="15" customHeight="1">
      <c r="B159" s="285"/>
      <c r="C159" s="312" t="s">
        <v>88</v>
      </c>
      <c r="D159" s="260"/>
      <c r="E159" s="260"/>
      <c r="F159" s="313" t="s">
        <v>222</v>
      </c>
      <c r="G159" s="260"/>
      <c r="H159" s="312" t="s">
        <v>284</v>
      </c>
      <c r="I159" s="312" t="s">
        <v>224</v>
      </c>
      <c r="J159" s="312" t="s">
        <v>285</v>
      </c>
      <c r="K159" s="308"/>
    </row>
    <row r="160" spans="2:11" s="1" customFormat="1" ht="15" customHeight="1">
      <c r="B160" s="285"/>
      <c r="C160" s="312" t="s">
        <v>286</v>
      </c>
      <c r="D160" s="260"/>
      <c r="E160" s="260"/>
      <c r="F160" s="313" t="s">
        <v>222</v>
      </c>
      <c r="G160" s="260"/>
      <c r="H160" s="312" t="s">
        <v>287</v>
      </c>
      <c r="I160" s="312" t="s">
        <v>257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288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216</v>
      </c>
      <c r="D166" s="275"/>
      <c r="E166" s="275"/>
      <c r="F166" s="275" t="s">
        <v>217</v>
      </c>
      <c r="G166" s="317"/>
      <c r="H166" s="318" t="s">
        <v>56</v>
      </c>
      <c r="I166" s="318" t="s">
        <v>59</v>
      </c>
      <c r="J166" s="275" t="s">
        <v>218</v>
      </c>
      <c r="K166" s="252"/>
    </row>
    <row r="167" spans="2:11" s="1" customFormat="1" ht="17.25" customHeight="1">
      <c r="B167" s="253"/>
      <c r="C167" s="277" t="s">
        <v>219</v>
      </c>
      <c r="D167" s="277"/>
      <c r="E167" s="277"/>
      <c r="F167" s="278" t="s">
        <v>220</v>
      </c>
      <c r="G167" s="319"/>
      <c r="H167" s="320"/>
      <c r="I167" s="320"/>
      <c r="J167" s="277" t="s">
        <v>221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225</v>
      </c>
      <c r="D169" s="260"/>
      <c r="E169" s="260"/>
      <c r="F169" s="283" t="s">
        <v>222</v>
      </c>
      <c r="G169" s="260"/>
      <c r="H169" s="260" t="s">
        <v>262</v>
      </c>
      <c r="I169" s="260" t="s">
        <v>224</v>
      </c>
      <c r="J169" s="260">
        <v>120</v>
      </c>
      <c r="K169" s="308"/>
    </row>
    <row r="170" spans="2:11" s="1" customFormat="1" ht="15" customHeight="1">
      <c r="B170" s="285"/>
      <c r="C170" s="260" t="s">
        <v>271</v>
      </c>
      <c r="D170" s="260"/>
      <c r="E170" s="260"/>
      <c r="F170" s="283" t="s">
        <v>222</v>
      </c>
      <c r="G170" s="260"/>
      <c r="H170" s="260" t="s">
        <v>272</v>
      </c>
      <c r="I170" s="260" t="s">
        <v>224</v>
      </c>
      <c r="J170" s="260" t="s">
        <v>273</v>
      </c>
      <c r="K170" s="308"/>
    </row>
    <row r="171" spans="2:11" s="1" customFormat="1" ht="15" customHeight="1">
      <c r="B171" s="285"/>
      <c r="C171" s="260" t="s">
        <v>170</v>
      </c>
      <c r="D171" s="260"/>
      <c r="E171" s="260"/>
      <c r="F171" s="283" t="s">
        <v>222</v>
      </c>
      <c r="G171" s="260"/>
      <c r="H171" s="260" t="s">
        <v>289</v>
      </c>
      <c r="I171" s="260" t="s">
        <v>224</v>
      </c>
      <c r="J171" s="260" t="s">
        <v>273</v>
      </c>
      <c r="K171" s="308"/>
    </row>
    <row r="172" spans="2:11" s="1" customFormat="1" ht="15" customHeight="1">
      <c r="B172" s="285"/>
      <c r="C172" s="260" t="s">
        <v>227</v>
      </c>
      <c r="D172" s="260"/>
      <c r="E172" s="260"/>
      <c r="F172" s="283" t="s">
        <v>228</v>
      </c>
      <c r="G172" s="260"/>
      <c r="H172" s="260" t="s">
        <v>289</v>
      </c>
      <c r="I172" s="260" t="s">
        <v>224</v>
      </c>
      <c r="J172" s="260">
        <v>50</v>
      </c>
      <c r="K172" s="308"/>
    </row>
    <row r="173" spans="2:11" s="1" customFormat="1" ht="15" customHeight="1">
      <c r="B173" s="285"/>
      <c r="C173" s="260" t="s">
        <v>230</v>
      </c>
      <c r="D173" s="260"/>
      <c r="E173" s="260"/>
      <c r="F173" s="283" t="s">
        <v>222</v>
      </c>
      <c r="G173" s="260"/>
      <c r="H173" s="260" t="s">
        <v>289</v>
      </c>
      <c r="I173" s="260" t="s">
        <v>232</v>
      </c>
      <c r="J173" s="260"/>
      <c r="K173" s="308"/>
    </row>
    <row r="174" spans="2:11" s="1" customFormat="1" ht="15" customHeight="1">
      <c r="B174" s="285"/>
      <c r="C174" s="260" t="s">
        <v>241</v>
      </c>
      <c r="D174" s="260"/>
      <c r="E174" s="260"/>
      <c r="F174" s="283" t="s">
        <v>228</v>
      </c>
      <c r="G174" s="260"/>
      <c r="H174" s="260" t="s">
        <v>289</v>
      </c>
      <c r="I174" s="260" t="s">
        <v>224</v>
      </c>
      <c r="J174" s="260">
        <v>50</v>
      </c>
      <c r="K174" s="308"/>
    </row>
    <row r="175" spans="2:11" s="1" customFormat="1" ht="15" customHeight="1">
      <c r="B175" s="285"/>
      <c r="C175" s="260" t="s">
        <v>249</v>
      </c>
      <c r="D175" s="260"/>
      <c r="E175" s="260"/>
      <c r="F175" s="283" t="s">
        <v>228</v>
      </c>
      <c r="G175" s="260"/>
      <c r="H175" s="260" t="s">
        <v>289</v>
      </c>
      <c r="I175" s="260" t="s">
        <v>224</v>
      </c>
      <c r="J175" s="260">
        <v>50</v>
      </c>
      <c r="K175" s="308"/>
    </row>
    <row r="176" spans="2:11" s="1" customFormat="1" ht="15" customHeight="1">
      <c r="B176" s="285"/>
      <c r="C176" s="260" t="s">
        <v>247</v>
      </c>
      <c r="D176" s="260"/>
      <c r="E176" s="260"/>
      <c r="F176" s="283" t="s">
        <v>228</v>
      </c>
      <c r="G176" s="260"/>
      <c r="H176" s="260" t="s">
        <v>289</v>
      </c>
      <c r="I176" s="260" t="s">
        <v>224</v>
      </c>
      <c r="J176" s="260">
        <v>50</v>
      </c>
      <c r="K176" s="308"/>
    </row>
    <row r="177" spans="2:11" s="1" customFormat="1" ht="15" customHeight="1">
      <c r="B177" s="285"/>
      <c r="C177" s="260" t="s">
        <v>96</v>
      </c>
      <c r="D177" s="260"/>
      <c r="E177" s="260"/>
      <c r="F177" s="283" t="s">
        <v>222</v>
      </c>
      <c r="G177" s="260"/>
      <c r="H177" s="260" t="s">
        <v>290</v>
      </c>
      <c r="I177" s="260" t="s">
        <v>291</v>
      </c>
      <c r="J177" s="260"/>
      <c r="K177" s="308"/>
    </row>
    <row r="178" spans="2:11" s="1" customFormat="1" ht="15" customHeight="1">
      <c r="B178" s="285"/>
      <c r="C178" s="260" t="s">
        <v>59</v>
      </c>
      <c r="D178" s="260"/>
      <c r="E178" s="260"/>
      <c r="F178" s="283" t="s">
        <v>222</v>
      </c>
      <c r="G178" s="260"/>
      <c r="H178" s="260" t="s">
        <v>292</v>
      </c>
      <c r="I178" s="260" t="s">
        <v>293</v>
      </c>
      <c r="J178" s="260">
        <v>1</v>
      </c>
      <c r="K178" s="308"/>
    </row>
    <row r="179" spans="2:11" s="1" customFormat="1" ht="15" customHeight="1">
      <c r="B179" s="285"/>
      <c r="C179" s="260" t="s">
        <v>55</v>
      </c>
      <c r="D179" s="260"/>
      <c r="E179" s="260"/>
      <c r="F179" s="283" t="s">
        <v>222</v>
      </c>
      <c r="G179" s="260"/>
      <c r="H179" s="260" t="s">
        <v>294</v>
      </c>
      <c r="I179" s="260" t="s">
        <v>224</v>
      </c>
      <c r="J179" s="260">
        <v>20</v>
      </c>
      <c r="K179" s="308"/>
    </row>
    <row r="180" spans="2:11" s="1" customFormat="1" ht="15" customHeight="1">
      <c r="B180" s="285"/>
      <c r="C180" s="260" t="s">
        <v>56</v>
      </c>
      <c r="D180" s="260"/>
      <c r="E180" s="260"/>
      <c r="F180" s="283" t="s">
        <v>222</v>
      </c>
      <c r="G180" s="260"/>
      <c r="H180" s="260" t="s">
        <v>295</v>
      </c>
      <c r="I180" s="260" t="s">
        <v>224</v>
      </c>
      <c r="J180" s="260">
        <v>255</v>
      </c>
      <c r="K180" s="308"/>
    </row>
    <row r="181" spans="2:11" s="1" customFormat="1" ht="15" customHeight="1">
      <c r="B181" s="285"/>
      <c r="C181" s="260" t="s">
        <v>97</v>
      </c>
      <c r="D181" s="260"/>
      <c r="E181" s="260"/>
      <c r="F181" s="283" t="s">
        <v>222</v>
      </c>
      <c r="G181" s="260"/>
      <c r="H181" s="260" t="s">
        <v>186</v>
      </c>
      <c r="I181" s="260" t="s">
        <v>224</v>
      </c>
      <c r="J181" s="260">
        <v>10</v>
      </c>
      <c r="K181" s="308"/>
    </row>
    <row r="182" spans="2:11" s="1" customFormat="1" ht="15" customHeight="1">
      <c r="B182" s="285"/>
      <c r="C182" s="260" t="s">
        <v>98</v>
      </c>
      <c r="D182" s="260"/>
      <c r="E182" s="260"/>
      <c r="F182" s="283" t="s">
        <v>222</v>
      </c>
      <c r="G182" s="260"/>
      <c r="H182" s="260" t="s">
        <v>296</v>
      </c>
      <c r="I182" s="260" t="s">
        <v>257</v>
      </c>
      <c r="J182" s="260"/>
      <c r="K182" s="308"/>
    </row>
    <row r="183" spans="2:11" s="1" customFormat="1" ht="15" customHeight="1">
      <c r="B183" s="285"/>
      <c r="C183" s="260" t="s">
        <v>297</v>
      </c>
      <c r="D183" s="260"/>
      <c r="E183" s="260"/>
      <c r="F183" s="283" t="s">
        <v>222</v>
      </c>
      <c r="G183" s="260"/>
      <c r="H183" s="260" t="s">
        <v>298</v>
      </c>
      <c r="I183" s="260" t="s">
        <v>257</v>
      </c>
      <c r="J183" s="260"/>
      <c r="K183" s="308"/>
    </row>
    <row r="184" spans="2:11" s="1" customFormat="1" ht="15" customHeight="1">
      <c r="B184" s="285"/>
      <c r="C184" s="260" t="s">
        <v>286</v>
      </c>
      <c r="D184" s="260"/>
      <c r="E184" s="260"/>
      <c r="F184" s="283" t="s">
        <v>222</v>
      </c>
      <c r="G184" s="260"/>
      <c r="H184" s="260" t="s">
        <v>299</v>
      </c>
      <c r="I184" s="260" t="s">
        <v>257</v>
      </c>
      <c r="J184" s="260"/>
      <c r="K184" s="308"/>
    </row>
    <row r="185" spans="2:11" s="1" customFormat="1" ht="15" customHeight="1">
      <c r="B185" s="285"/>
      <c r="C185" s="260" t="s">
        <v>100</v>
      </c>
      <c r="D185" s="260"/>
      <c r="E185" s="260"/>
      <c r="F185" s="283" t="s">
        <v>228</v>
      </c>
      <c r="G185" s="260"/>
      <c r="H185" s="260" t="s">
        <v>300</v>
      </c>
      <c r="I185" s="260" t="s">
        <v>224</v>
      </c>
      <c r="J185" s="260">
        <v>50</v>
      </c>
      <c r="K185" s="308"/>
    </row>
    <row r="186" spans="2:11" s="1" customFormat="1" ht="15" customHeight="1">
      <c r="B186" s="285"/>
      <c r="C186" s="260" t="s">
        <v>301</v>
      </c>
      <c r="D186" s="260"/>
      <c r="E186" s="260"/>
      <c r="F186" s="283" t="s">
        <v>228</v>
      </c>
      <c r="G186" s="260"/>
      <c r="H186" s="260" t="s">
        <v>302</v>
      </c>
      <c r="I186" s="260" t="s">
        <v>303</v>
      </c>
      <c r="J186" s="260"/>
      <c r="K186" s="308"/>
    </row>
    <row r="187" spans="2:11" s="1" customFormat="1" ht="15" customHeight="1">
      <c r="B187" s="285"/>
      <c r="C187" s="260" t="s">
        <v>304</v>
      </c>
      <c r="D187" s="260"/>
      <c r="E187" s="260"/>
      <c r="F187" s="283" t="s">
        <v>228</v>
      </c>
      <c r="G187" s="260"/>
      <c r="H187" s="260" t="s">
        <v>305</v>
      </c>
      <c r="I187" s="260" t="s">
        <v>303</v>
      </c>
      <c r="J187" s="260"/>
      <c r="K187" s="308"/>
    </row>
    <row r="188" spans="2:11" s="1" customFormat="1" ht="15" customHeight="1">
      <c r="B188" s="285"/>
      <c r="C188" s="260" t="s">
        <v>306</v>
      </c>
      <c r="D188" s="260"/>
      <c r="E188" s="260"/>
      <c r="F188" s="283" t="s">
        <v>228</v>
      </c>
      <c r="G188" s="260"/>
      <c r="H188" s="260" t="s">
        <v>307</v>
      </c>
      <c r="I188" s="260" t="s">
        <v>303</v>
      </c>
      <c r="J188" s="260"/>
      <c r="K188" s="308"/>
    </row>
    <row r="189" spans="2:11" s="1" customFormat="1" ht="15" customHeight="1">
      <c r="B189" s="285"/>
      <c r="C189" s="321" t="s">
        <v>308</v>
      </c>
      <c r="D189" s="260"/>
      <c r="E189" s="260"/>
      <c r="F189" s="283" t="s">
        <v>228</v>
      </c>
      <c r="G189" s="260"/>
      <c r="H189" s="260" t="s">
        <v>309</v>
      </c>
      <c r="I189" s="260" t="s">
        <v>310</v>
      </c>
      <c r="J189" s="322" t="s">
        <v>311</v>
      </c>
      <c r="K189" s="308"/>
    </row>
    <row r="190" spans="2:11" s="1" customFormat="1" ht="15" customHeight="1">
      <c r="B190" s="285"/>
      <c r="C190" s="321" t="s">
        <v>44</v>
      </c>
      <c r="D190" s="260"/>
      <c r="E190" s="260"/>
      <c r="F190" s="283" t="s">
        <v>222</v>
      </c>
      <c r="G190" s="260"/>
      <c r="H190" s="257" t="s">
        <v>312</v>
      </c>
      <c r="I190" s="260" t="s">
        <v>313</v>
      </c>
      <c r="J190" s="260"/>
      <c r="K190" s="308"/>
    </row>
    <row r="191" spans="2:11" s="1" customFormat="1" ht="15" customHeight="1">
      <c r="B191" s="285"/>
      <c r="C191" s="321" t="s">
        <v>314</v>
      </c>
      <c r="D191" s="260"/>
      <c r="E191" s="260"/>
      <c r="F191" s="283" t="s">
        <v>222</v>
      </c>
      <c r="G191" s="260"/>
      <c r="H191" s="260" t="s">
        <v>315</v>
      </c>
      <c r="I191" s="260" t="s">
        <v>257</v>
      </c>
      <c r="J191" s="260"/>
      <c r="K191" s="308"/>
    </row>
    <row r="192" spans="2:11" s="1" customFormat="1" ht="15" customHeight="1">
      <c r="B192" s="285"/>
      <c r="C192" s="321" t="s">
        <v>316</v>
      </c>
      <c r="D192" s="260"/>
      <c r="E192" s="260"/>
      <c r="F192" s="283" t="s">
        <v>222</v>
      </c>
      <c r="G192" s="260"/>
      <c r="H192" s="260" t="s">
        <v>317</v>
      </c>
      <c r="I192" s="260" t="s">
        <v>257</v>
      </c>
      <c r="J192" s="260"/>
      <c r="K192" s="308"/>
    </row>
    <row r="193" spans="2:11" s="1" customFormat="1" ht="15" customHeight="1">
      <c r="B193" s="285"/>
      <c r="C193" s="321" t="s">
        <v>318</v>
      </c>
      <c r="D193" s="260"/>
      <c r="E193" s="260"/>
      <c r="F193" s="283" t="s">
        <v>228</v>
      </c>
      <c r="G193" s="260"/>
      <c r="H193" s="260" t="s">
        <v>319</v>
      </c>
      <c r="I193" s="260" t="s">
        <v>257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320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321</v>
      </c>
      <c r="D200" s="324"/>
      <c r="E200" s="324"/>
      <c r="F200" s="324" t="s">
        <v>322</v>
      </c>
      <c r="G200" s="325"/>
      <c r="H200" s="324" t="s">
        <v>323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313</v>
      </c>
      <c r="D202" s="260"/>
      <c r="E202" s="260"/>
      <c r="F202" s="283" t="s">
        <v>45</v>
      </c>
      <c r="G202" s="260"/>
      <c r="H202" s="260" t="s">
        <v>324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46</v>
      </c>
      <c r="G203" s="260"/>
      <c r="H203" s="260" t="s">
        <v>325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49</v>
      </c>
      <c r="G204" s="260"/>
      <c r="H204" s="260" t="s">
        <v>326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47</v>
      </c>
      <c r="G205" s="260"/>
      <c r="H205" s="260" t="s">
        <v>327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48</v>
      </c>
      <c r="G206" s="260"/>
      <c r="H206" s="260" t="s">
        <v>328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269</v>
      </c>
      <c r="D208" s="260"/>
      <c r="E208" s="260"/>
      <c r="F208" s="283" t="s">
        <v>81</v>
      </c>
      <c r="G208" s="260"/>
      <c r="H208" s="260" t="s">
        <v>329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164</v>
      </c>
      <c r="G209" s="260"/>
      <c r="H209" s="260" t="s">
        <v>165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162</v>
      </c>
      <c r="G210" s="260"/>
      <c r="H210" s="260" t="s">
        <v>330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166</v>
      </c>
      <c r="G211" s="321"/>
      <c r="H211" s="312" t="s">
        <v>167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168</v>
      </c>
      <c r="G212" s="321"/>
      <c r="H212" s="312" t="s">
        <v>143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293</v>
      </c>
      <c r="D214" s="260"/>
      <c r="E214" s="260"/>
      <c r="F214" s="283">
        <v>1</v>
      </c>
      <c r="G214" s="321"/>
      <c r="H214" s="312" t="s">
        <v>331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332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333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334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2021-02-26T08:49:47Z</dcterms:created>
  <dcterms:modified xsi:type="dcterms:W3CDTF">2021-02-26T08:49:49Z</dcterms:modified>
  <cp:category/>
  <cp:version/>
  <cp:contentType/>
  <cp:contentStatus/>
</cp:coreProperties>
</file>