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2295" windowWidth="19605" windowHeight="7440" tabRatio="601" activeTab="1"/>
  </bookViews>
  <sheets>
    <sheet name="REKAP" sheetId="1" r:id="rId1"/>
    <sheet name="LÁVKA" sheetId="2" r:id="rId2"/>
  </sheets>
  <definedNames>
    <definedName name="dod1" localSheetId="1">'LÁVKA'!#REF!</definedName>
    <definedName name="dod1">#REF!</definedName>
    <definedName name="dod10" localSheetId="1">'LÁVKA'!#REF!</definedName>
    <definedName name="dod10">#REF!</definedName>
    <definedName name="dod11" localSheetId="1">'LÁVKA'!#REF!</definedName>
    <definedName name="dod11">#REF!</definedName>
    <definedName name="dod2" localSheetId="1">'LÁVKA'!#REF!</definedName>
    <definedName name="dod2">#REF!</definedName>
    <definedName name="dod3" localSheetId="1">'LÁVKA'!#REF!</definedName>
    <definedName name="dod3">#REF!</definedName>
    <definedName name="dod4" localSheetId="1">'LÁVKA'!#REF!</definedName>
    <definedName name="dod4">#REF!</definedName>
    <definedName name="dod5" localSheetId="1">'LÁVKA'!#REF!</definedName>
    <definedName name="dod5">#REF!</definedName>
    <definedName name="dod6" localSheetId="1">'LÁVKA'!#REF!</definedName>
    <definedName name="dod6">#REF!</definedName>
    <definedName name="dod7" localSheetId="1">'LÁVKA'!#REF!</definedName>
    <definedName name="dod7">#REF!</definedName>
    <definedName name="dod8" localSheetId="1">'LÁVKA'!#REF!</definedName>
    <definedName name="dod8">#REF!</definedName>
    <definedName name="dod9" localSheetId="1">'LÁVKA'!#REF!</definedName>
    <definedName name="dod9">#REF!</definedName>
    <definedName name="mnt1" localSheetId="1">'LÁVKA'!#REF!</definedName>
    <definedName name="mnt1">#REF!</definedName>
    <definedName name="mnt10" localSheetId="1">'LÁVKA'!#REF!</definedName>
    <definedName name="mnt10">#REF!</definedName>
    <definedName name="mnt11" localSheetId="1">'LÁVKA'!#REF!</definedName>
    <definedName name="mnt11">#REF!</definedName>
    <definedName name="mnt2" localSheetId="1">'LÁVKA'!#REF!</definedName>
    <definedName name="mnt2">#REF!</definedName>
    <definedName name="mnt3" localSheetId="1">'LÁVKA'!#REF!</definedName>
    <definedName name="mnt3">#REF!</definedName>
    <definedName name="mnt4" localSheetId="1">'LÁVKA'!#REF!</definedName>
    <definedName name="mnt4">#REF!</definedName>
    <definedName name="mnt5" localSheetId="1">'LÁVKA'!#REF!</definedName>
    <definedName name="mnt5">#REF!</definedName>
    <definedName name="mnt6" localSheetId="1">'LÁVKA'!#REF!</definedName>
    <definedName name="mnt6">#REF!</definedName>
    <definedName name="mnt7" localSheetId="1">'LÁVKA'!#REF!</definedName>
    <definedName name="mnt7">#REF!</definedName>
    <definedName name="mnt8" localSheetId="1">'LÁVKA'!#REF!</definedName>
    <definedName name="mnt8">#REF!</definedName>
    <definedName name="mnt9" localSheetId="1">'LÁVKA'!#REF!</definedName>
    <definedName name="mnt9">#REF!</definedName>
    <definedName name="_xlnm.Print_Titles" localSheetId="1">'LÁVKA'!$1:$9</definedName>
    <definedName name="_xlnm.Print_Area" localSheetId="1">'LÁVKA'!$A$1:$I$63</definedName>
    <definedName name="_xlnm.Print_Area" localSheetId="0">'REKAP'!$A$1:$F$29</definedName>
    <definedName name="pst1" localSheetId="1">'LÁVKA'!#REF!</definedName>
    <definedName name="pst1">#REF!</definedName>
    <definedName name="pst10" localSheetId="1">'LÁVKA'!#REF!</definedName>
    <definedName name="pst10">#REF!</definedName>
    <definedName name="pst2" localSheetId="1">'LÁVKA'!#REF!</definedName>
    <definedName name="pst2">#REF!</definedName>
    <definedName name="pst3" localSheetId="1">'LÁVKA'!#REF!</definedName>
    <definedName name="pst3">#REF!</definedName>
    <definedName name="pst4" localSheetId="1">'LÁVKA'!#REF!</definedName>
    <definedName name="pst4">#REF!</definedName>
    <definedName name="pst5" localSheetId="1">'LÁVKA'!#REF!</definedName>
    <definedName name="pst5">#REF!</definedName>
    <definedName name="pst6" localSheetId="1">'LÁVKA'!#REF!</definedName>
    <definedName name="pst6">#REF!</definedName>
    <definedName name="pst7" localSheetId="1">'LÁVKA'!#REF!</definedName>
    <definedName name="pst7">#REF!</definedName>
    <definedName name="pst8" localSheetId="1">'LÁVKA'!#REF!</definedName>
    <definedName name="pst8">#REF!</definedName>
    <definedName name="pst9" localSheetId="1">'LÁVKA'!#REF!</definedName>
    <definedName name="pst9">#REF!</definedName>
    <definedName name="slo1" localSheetId="1">'LÁVKA'!#REF!</definedName>
    <definedName name="slo1">#REF!</definedName>
    <definedName name="slo10" localSheetId="1">'LÁVKA'!#REF!</definedName>
    <definedName name="slo10">#REF!</definedName>
    <definedName name="slo101" localSheetId="1">'LÁVKA'!#REF!</definedName>
    <definedName name="slo101">#REF!</definedName>
    <definedName name="slo102" localSheetId="1">'LÁVKA'!#REF!</definedName>
    <definedName name="slo102">#REF!</definedName>
    <definedName name="slo103" localSheetId="1">'LÁVKA'!#REF!</definedName>
    <definedName name="slo103">#REF!</definedName>
    <definedName name="slo104" localSheetId="1">'LÁVKA'!#REF!</definedName>
    <definedName name="slo104">#REF!</definedName>
    <definedName name="slo105" localSheetId="1">'LÁVKA'!#REF!</definedName>
    <definedName name="slo105">#REF!</definedName>
    <definedName name="slo106" localSheetId="1">'LÁVKA'!#REF!</definedName>
    <definedName name="slo106">#REF!</definedName>
    <definedName name="slo11" localSheetId="1">'LÁVKA'!#REF!</definedName>
    <definedName name="slo11">#REF!</definedName>
    <definedName name="slo12" localSheetId="1">'LÁVKA'!#REF!</definedName>
    <definedName name="slo12">#REF!</definedName>
    <definedName name="slo13" localSheetId="1">'LÁVKA'!#REF!</definedName>
    <definedName name="slo13">#REF!</definedName>
    <definedName name="slo14" localSheetId="1">'LÁVKA'!#REF!</definedName>
    <definedName name="slo14">#REF!</definedName>
    <definedName name="slo15" localSheetId="1">'LÁVKA'!#REF!</definedName>
    <definedName name="slo15">#REF!</definedName>
    <definedName name="slo16" localSheetId="1">'LÁVKA'!#REF!</definedName>
    <definedName name="slo16">#REF!</definedName>
    <definedName name="slo2" localSheetId="1">'LÁVKA'!#REF!</definedName>
    <definedName name="slo2">#REF!</definedName>
    <definedName name="slo21" localSheetId="1">'LÁVKA'!#REF!</definedName>
    <definedName name="slo21">#REF!</definedName>
    <definedName name="slo22" localSheetId="1">'LÁVKA'!#REF!</definedName>
    <definedName name="slo22">#REF!</definedName>
    <definedName name="slo23" localSheetId="1">'LÁVKA'!#REF!</definedName>
    <definedName name="slo23">#REF!</definedName>
    <definedName name="slo24" localSheetId="1">'LÁVKA'!#REF!</definedName>
    <definedName name="slo24">#REF!</definedName>
    <definedName name="slo25" localSheetId="1">'LÁVKA'!#REF!</definedName>
    <definedName name="slo25">#REF!</definedName>
    <definedName name="slo26" localSheetId="1">'LÁVKA'!#REF!</definedName>
    <definedName name="slo26">#REF!</definedName>
    <definedName name="slo3" localSheetId="1">'LÁVKA'!#REF!</definedName>
    <definedName name="slo3">#REF!</definedName>
    <definedName name="slo31" localSheetId="1">'LÁVKA'!#REF!</definedName>
    <definedName name="slo31">#REF!</definedName>
    <definedName name="slo32" localSheetId="1">'LÁVKA'!#REF!</definedName>
    <definedName name="slo32">#REF!</definedName>
    <definedName name="slo33" localSheetId="1">'LÁVKA'!#REF!</definedName>
    <definedName name="slo33">#REF!</definedName>
    <definedName name="slo34" localSheetId="1">'LÁVKA'!#REF!</definedName>
    <definedName name="slo34">#REF!</definedName>
    <definedName name="slo35" localSheetId="1">'LÁVKA'!#REF!</definedName>
    <definedName name="slo35">#REF!</definedName>
    <definedName name="slo36" localSheetId="1">'LÁVKA'!#REF!</definedName>
    <definedName name="slo36">#REF!</definedName>
    <definedName name="slo4" localSheetId="1">'LÁVKA'!#REF!</definedName>
    <definedName name="slo4">#REF!</definedName>
    <definedName name="slo41" localSheetId="1">'LÁVKA'!#REF!</definedName>
    <definedName name="slo41">#REF!</definedName>
    <definedName name="slo42" localSheetId="1">'LÁVKA'!#REF!</definedName>
    <definedName name="slo42">#REF!</definedName>
    <definedName name="slo43" localSheetId="1">'LÁVKA'!#REF!</definedName>
    <definedName name="slo43">#REF!</definedName>
    <definedName name="slo44" localSheetId="1">'LÁVKA'!#REF!</definedName>
    <definedName name="slo44">#REF!</definedName>
    <definedName name="slo45" localSheetId="1">'LÁVKA'!#REF!</definedName>
    <definedName name="slo45">#REF!</definedName>
    <definedName name="slo46" localSheetId="1">'LÁVKA'!#REF!</definedName>
    <definedName name="slo46">#REF!</definedName>
    <definedName name="slo5" localSheetId="1">'LÁVKA'!#REF!</definedName>
    <definedName name="slo5">#REF!</definedName>
    <definedName name="slo51" localSheetId="1">'LÁVKA'!#REF!</definedName>
    <definedName name="slo51">#REF!</definedName>
    <definedName name="slo52" localSheetId="1">'LÁVKA'!#REF!</definedName>
    <definedName name="slo52">#REF!</definedName>
    <definedName name="slo53" localSheetId="1">'LÁVKA'!#REF!</definedName>
    <definedName name="slo53">#REF!</definedName>
    <definedName name="slo54" localSheetId="1">'LÁVKA'!#REF!</definedName>
    <definedName name="slo54">#REF!</definedName>
    <definedName name="slo55" localSheetId="1">'LÁVKA'!#REF!</definedName>
    <definedName name="slo55">#REF!</definedName>
    <definedName name="slo56" localSheetId="1">'LÁVKA'!#REF!</definedName>
    <definedName name="slo56">#REF!</definedName>
    <definedName name="slo6" localSheetId="1">'LÁVKA'!#REF!</definedName>
    <definedName name="slo6">#REF!</definedName>
    <definedName name="slo61" localSheetId="1">'LÁVKA'!#REF!</definedName>
    <definedName name="slo61">#REF!</definedName>
    <definedName name="slo62" localSheetId="1">'LÁVKA'!#REF!</definedName>
    <definedName name="slo62">#REF!</definedName>
    <definedName name="slo63" localSheetId="1">'LÁVKA'!#REF!</definedName>
    <definedName name="slo63">#REF!</definedName>
    <definedName name="slo64" localSheetId="1">'LÁVKA'!#REF!</definedName>
    <definedName name="slo64">#REF!</definedName>
    <definedName name="slo65" localSheetId="1">'LÁVKA'!#REF!</definedName>
    <definedName name="slo65">#REF!</definedName>
    <definedName name="slo66" localSheetId="1">'LÁVKA'!#REF!</definedName>
    <definedName name="slo66">#REF!</definedName>
    <definedName name="slo7" localSheetId="1">'LÁVKA'!#REF!</definedName>
    <definedName name="slo7">#REF!</definedName>
    <definedName name="slo71" localSheetId="1">'LÁVKA'!#REF!</definedName>
    <definedName name="slo71">#REF!</definedName>
    <definedName name="slo72" localSheetId="1">'LÁVKA'!#REF!</definedName>
    <definedName name="slo72">#REF!</definedName>
    <definedName name="slo73" localSheetId="1">'LÁVKA'!#REF!</definedName>
    <definedName name="slo73">#REF!</definedName>
    <definedName name="slo74" localSheetId="1">'LÁVKA'!#REF!</definedName>
    <definedName name="slo74">#REF!</definedName>
    <definedName name="slo75" localSheetId="1">'LÁVKA'!#REF!</definedName>
    <definedName name="slo75">#REF!</definedName>
    <definedName name="slo76" localSheetId="1">'LÁVKA'!#REF!</definedName>
    <definedName name="slo76">#REF!</definedName>
    <definedName name="slo8" localSheetId="1">'LÁVKA'!#REF!</definedName>
    <definedName name="slo8">#REF!</definedName>
    <definedName name="slo81" localSheetId="1">'LÁVKA'!#REF!</definedName>
    <definedName name="slo81">#REF!</definedName>
    <definedName name="slo82" localSheetId="1">'LÁVKA'!#REF!</definedName>
    <definedName name="slo82">#REF!</definedName>
    <definedName name="slo83" localSheetId="1">'LÁVKA'!#REF!</definedName>
    <definedName name="slo83">#REF!</definedName>
    <definedName name="slo84" localSheetId="1">'LÁVKA'!#REF!</definedName>
    <definedName name="slo84">#REF!</definedName>
    <definedName name="slo85" localSheetId="1">'LÁVKA'!#REF!</definedName>
    <definedName name="slo85">#REF!</definedName>
    <definedName name="slo86" localSheetId="1">'LÁVKA'!#REF!</definedName>
    <definedName name="slo86">#REF!</definedName>
    <definedName name="slo9" localSheetId="1">'LÁVKA'!#REF!</definedName>
    <definedName name="slo9">#REF!</definedName>
    <definedName name="slo91" localSheetId="1">'LÁVKA'!#REF!</definedName>
    <definedName name="slo91">#REF!</definedName>
    <definedName name="slo92" localSheetId="1">'LÁVKA'!#REF!</definedName>
    <definedName name="slo92">#REF!</definedName>
    <definedName name="slo93" localSheetId="1">'LÁVKA'!#REF!</definedName>
    <definedName name="slo93">#REF!</definedName>
    <definedName name="slo94" localSheetId="1">'LÁVKA'!#REF!</definedName>
    <definedName name="slo94">#REF!</definedName>
    <definedName name="slo95" localSheetId="1">'LÁVKA'!#REF!</definedName>
    <definedName name="slo95">#REF!</definedName>
    <definedName name="slo96" localSheetId="1">'LÁVKA'!#REF!</definedName>
    <definedName name="slo96">#REF!</definedName>
    <definedName name="solver_lin" localSheetId="1" hidden="1">0</definedName>
    <definedName name="solver_num" localSheetId="1" hidden="1">0</definedName>
    <definedName name="solver_opt" localSheetId="1" hidden="1">'LÁVKA'!#REF!</definedName>
    <definedName name="solver_typ" localSheetId="1" hidden="1">1</definedName>
    <definedName name="solver_val" localSheetId="1" hidden="1">0</definedName>
  </definedNames>
  <calcPr fullCalcOnLoad="1"/>
</workbook>
</file>

<file path=xl/sharedStrings.xml><?xml version="1.0" encoding="utf-8"?>
<sst xmlns="http://schemas.openxmlformats.org/spreadsheetml/2006/main" count="173" uniqueCount="133">
  <si>
    <t xml:space="preserve">Název stavby : </t>
  </si>
  <si>
    <t xml:space="preserve">Datum  zpracování : </t>
  </si>
  <si>
    <t>Datum aktualizace :</t>
  </si>
  <si>
    <t>Strana číslo</t>
  </si>
  <si>
    <t>Poř.</t>
  </si>
  <si>
    <t>C E N A</t>
  </si>
  <si>
    <t>číslo</t>
  </si>
  <si>
    <t>Číslo</t>
  </si>
  <si>
    <t xml:space="preserve">měrná </t>
  </si>
  <si>
    <t>jednotková</t>
  </si>
  <si>
    <t>Celková</t>
  </si>
  <si>
    <t>pol.</t>
  </si>
  <si>
    <t>položky</t>
  </si>
  <si>
    <t>Název položky</t>
  </si>
  <si>
    <t>jednotka</t>
  </si>
  <si>
    <t>množství</t>
  </si>
  <si>
    <t>hmotnost</t>
  </si>
  <si>
    <t>celkem</t>
  </si>
  <si>
    <t xml:space="preserve"> Datum  zpracování : </t>
  </si>
  <si>
    <t>Popis položky</t>
  </si>
  <si>
    <t>Hlavní stavební výroba celkem</t>
  </si>
  <si>
    <t>Vedlejší náklady</t>
  </si>
  <si>
    <t>Vedlejší náklady celkem</t>
  </si>
  <si>
    <t>Číslo stavby:</t>
  </si>
  <si>
    <t>REKAPITULACE  NÁKLADŮ</t>
  </si>
  <si>
    <r>
      <t>Náklady na SO</t>
    </r>
    <r>
      <rPr>
        <sz val="10"/>
        <rFont val="Arial CE"/>
        <family val="0"/>
      </rPr>
      <t xml:space="preserve"> (bez DPH)</t>
    </r>
  </si>
  <si>
    <t>Náklady na SO včetně DPH</t>
  </si>
  <si>
    <t>m</t>
  </si>
  <si>
    <t>ks</t>
  </si>
  <si>
    <t>Kabelizace</t>
  </si>
  <si>
    <t>Revize</t>
  </si>
  <si>
    <t>Kabelizace celkem</t>
  </si>
  <si>
    <t>Elektrorozvody celkem</t>
  </si>
  <si>
    <t>Elektrorozvody</t>
  </si>
  <si>
    <t xml:space="preserve">Číslo IO: </t>
  </si>
  <si>
    <t>soub</t>
  </si>
  <si>
    <t xml:space="preserve">Název IO : </t>
  </si>
  <si>
    <t xml:space="preserve">Číslo IO:  </t>
  </si>
  <si>
    <t>DPH 21%</t>
  </si>
  <si>
    <t>POLOŽKOVÝ  ROZPOČET  IO</t>
  </si>
  <si>
    <t xml:space="preserve">Název IO: </t>
  </si>
  <si>
    <t xml:space="preserve">Uzemnění kabelu v rozvaděči </t>
  </si>
  <si>
    <t>Zemní práce</t>
  </si>
  <si>
    <t>Zemní práce celkem</t>
  </si>
  <si>
    <t>m3</t>
  </si>
  <si>
    <t>741122124R</t>
  </si>
  <si>
    <t xml:space="preserve">Montáž kabel Cu zatažený v trubkách </t>
  </si>
  <si>
    <t>Zatažení kabelu do objektu do 9 kg/m</t>
  </si>
  <si>
    <t>Měření zemního odporu</t>
  </si>
  <si>
    <t>044002000</t>
  </si>
  <si>
    <t>Vytýčení inženýrských sítí</t>
  </si>
  <si>
    <t>Geodetické zaměření</t>
  </si>
  <si>
    <t>460010000R</t>
  </si>
  <si>
    <t>012002001R</t>
  </si>
  <si>
    <t>Ukončení vodič izolovaný do 2,5 mm2 v rozváděči nebo na přístroji</t>
  </si>
  <si>
    <t>R4</t>
  </si>
  <si>
    <t>R9</t>
  </si>
  <si>
    <t>R11</t>
  </si>
  <si>
    <t>R12</t>
  </si>
  <si>
    <t>R13</t>
  </si>
  <si>
    <t>Dokumentace skutečného provedení</t>
  </si>
  <si>
    <t>Montáž rozváděčů litinových, hliníkových nebo plastových sestava do 50 kg</t>
  </si>
  <si>
    <t>Oživení rozvaděče se složitou výstrojí</t>
  </si>
  <si>
    <t>R10</t>
  </si>
  <si>
    <t>m2</t>
  </si>
  <si>
    <t>Provizorní úprava terénu se zhutněním, v hornině tř 4</t>
  </si>
  <si>
    <t>460620014</t>
  </si>
  <si>
    <t>Argo automatizace, s.r.o.</t>
  </si>
  <si>
    <t>Osazení prom. značení podj. výšky na mostech Baťova kanálu</t>
  </si>
  <si>
    <t>Kabel CYKY -J 3x2,5</t>
  </si>
  <si>
    <t>PKB.711021</t>
  </si>
  <si>
    <t>PKB.711018</t>
  </si>
  <si>
    <t>Kabel CYKY - J 3x1,5</t>
  </si>
  <si>
    <t>314210480R</t>
  </si>
  <si>
    <t>Kabel FTP 4x2x0,5 cat5E venkovní</t>
  </si>
  <si>
    <t>TCEPKPFLE 3x4x0,8</t>
  </si>
  <si>
    <t>Kabel CYA 10</t>
  </si>
  <si>
    <t>012002000</t>
  </si>
  <si>
    <t>h</t>
  </si>
  <si>
    <t>Kabel CYKY -J 4x10</t>
  </si>
  <si>
    <t>Ukončení vodič izolovaný do 10 mm2 v rozváděči nebo na přístroji</t>
  </si>
  <si>
    <t>Elektroměrový rozváděč REL</t>
  </si>
  <si>
    <t>Ocelová pěší lávka Napajedla</t>
  </si>
  <si>
    <t>PKB.711027</t>
  </si>
  <si>
    <t>741130005</t>
  </si>
  <si>
    <t>Celkem za soubor</t>
  </si>
  <si>
    <t>Geodetické práce</t>
  </si>
  <si>
    <t>R1</t>
  </si>
  <si>
    <t>R2</t>
  </si>
  <si>
    <t>R3</t>
  </si>
  <si>
    <t>R6</t>
  </si>
  <si>
    <t>R7</t>
  </si>
  <si>
    <t>R8</t>
  </si>
  <si>
    <t>R14</t>
  </si>
  <si>
    <t>R15</t>
  </si>
  <si>
    <t>R16</t>
  </si>
  <si>
    <t>R17</t>
  </si>
  <si>
    <t>R18</t>
  </si>
  <si>
    <t>Osazení proměnného značení podjezdné výšky na mostech Baťova kanálu</t>
  </si>
  <si>
    <t>R5</t>
  </si>
  <si>
    <t>Vodotěsná ucpávka chráničky vč. montáže ucpávky chráničky</t>
  </si>
  <si>
    <t>Dodávka a montáž trubka elektroinstalační ohebná dvouplášťová korugovaná D 32/40 mm, HDPE+LDPE</t>
  </si>
  <si>
    <t>Montáž a dodávka spojek na trubku  do ø 42.4 mm</t>
  </si>
  <si>
    <t>Parametrizace systému</t>
  </si>
  <si>
    <t>Výkop kabelové trasy</t>
  </si>
  <si>
    <t>Výkop jam pro rozváděče</t>
  </si>
  <si>
    <t>Zemní úpravy betonového zdiva vč. zapravení</t>
  </si>
  <si>
    <t>Zemnící soustava</t>
  </si>
  <si>
    <t xml:space="preserve">Poznámka k položce:                                                                            Bourání zdiva z betonu prostého neprokládaného v odkopávkách nebo prokopávkách ručně                                                              Základové konstrukce z monolitického betonu C 8/10 bez bednění                                       </t>
  </si>
  <si>
    <t xml:space="preserve">Poznámka k položce:                                                                                    Pás zemnící FeZn do 30x4 mm FeZn                                                           Montáž uzemňovacího vedení vodičů FeZn pomocí svorek v zemi páskou do 120 mm2                                                                                            Drát průměr 10 mm FeZn                                                                                 Montáž uzemňovacího vedení vodičů FeZn pomocí svorek v zemi drátem do 10 mm                                                                                           Zemnící tyč, L 1500 mm                                                                             Montáž tyč zemnicí délky do 2 m                                                             Svorka FeZn k zemnící tyči - D 28 mm                                                   Svorka hromosvodová do 2 šroubů /SS, SZ, SO/                               Montáž svorka hromosvodná se 2 šrouby                                         Protikorozní ochrana spoje uzemnění                                                     </t>
  </si>
  <si>
    <r>
      <rPr>
        <i/>
        <sz val="8"/>
        <rFont val="Arial CE"/>
        <family val="0"/>
      </rPr>
      <t xml:space="preserve">Poznáma k položce:                                                                               Spojka přímá na trubku do ø 42.4 mm                                                 Spojka oblouková  90° na trubku do ø 42.4 mm                               Montáž spojka na trubku do ø 42.4 mm        </t>
    </r>
    <r>
      <rPr>
        <sz val="8"/>
        <rFont val="Arial CE"/>
        <family val="2"/>
      </rPr>
      <t xml:space="preserve">                   </t>
    </r>
  </si>
  <si>
    <t>Dodávka a montáž trubka do ø 42 mm</t>
  </si>
  <si>
    <t>Poznámka k položce:                                                                                    FRA trubka pevná do ø 42 mm                                                               Montáž trubka ochranná do krabic plastová tuhá D přes 40 do 90 mm uložená pevně                                                                                            Trubka ohebná UV do ø 40 mm                                                                     Montáž trubka plastová ohebná D přes 35 mm uložená pevně</t>
  </si>
  <si>
    <t xml:space="preserve">Dodávka a montáž kotevní blok </t>
  </si>
  <si>
    <t>Řídicí a komunikační systém</t>
  </si>
  <si>
    <t>Poznámka k položce:                                                                         Hloubení kabelových zapažených i nezapažených rýh ručně š 35 cm, hl 90 cm, v hornině tř 4,                                                                                    Lože kabelů z písku nebo štěrkopísku tl 10 cm nad kabel, bez zakrytí, šířky lože do 65 cm                                                                         Krytí kabelů výstražnou fólií šířky 34 cm                                                  Zásyp rýh ručně šířky 35 cm, hloubky 90 cm, z horniny třídy 4</t>
  </si>
  <si>
    <t>Poznámka k položce:                                                                                 Hloubení jam ručním nebo pneum nářadím v soudržných horninách tř. 4                                                                                                                          Zásyp jam ručně v hornině třídy 4</t>
  </si>
  <si>
    <t>Poznámka k položce:                                                                                      PLC, GSM modem, SW pro PLC,                                                      Rozšíření SW centrály na středisko plavby PMO</t>
  </si>
  <si>
    <t>Rozvaděč RML</t>
  </si>
  <si>
    <t>Poznámka k položce:                                                                                 Sestava rozváděče dle TZ                                                              Kompletace rozváděče</t>
  </si>
  <si>
    <t>Poznámka k položce:                                                                              Sestava elektroměrového rozváděče dle TZ                                  Kompletace elektroměrového rozváděče</t>
  </si>
  <si>
    <t>Plavební značení</t>
  </si>
  <si>
    <t>Poznámka k položce:                                                                        Proměnný plavební znak                                                                        Zámečnické kunstrukce na plavební znak                                                  Montáž proměnného plavebního znaku                                                Montáž zámečnické konstrukce na plavební znak</t>
  </si>
  <si>
    <t>Poznámka k položce:                                                                          Ultrazvukové čidlo                                                                            Zámečnické kunstrukce na ultrazvukové čidlo                                      Montáž a nastavení ultrazvukového čidla                                              Montáž zámečnické kunstrukce na ultrazvukové čidlo</t>
  </si>
  <si>
    <t>Rozbočovací krabice vč. montáže</t>
  </si>
  <si>
    <t xml:space="preserve">Poznámka k položce:                                                                            Závitová tyč, nosník, objímka, hmoždinka,závit. hřeb, matice     Montáž horolezeckou technikou </t>
  </si>
  <si>
    <t>Měření výšky vodní hladiny</t>
  </si>
  <si>
    <t>CENA</t>
  </si>
  <si>
    <t xml:space="preserve">Zařízení staveniště </t>
  </si>
  <si>
    <t xml:space="preserve">Mimostaveništní dop </t>
  </si>
  <si>
    <t>Horizontální přesun</t>
  </si>
  <si>
    <t>říjen 2020</t>
  </si>
  <si>
    <t>Argo automatizace, s.r.o</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</si>
</sst>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Kč&quot;#,##0_);\(&quot;Kč&quot;#,##0\)"/>
    <numFmt numFmtId="167" formatCode="&quot;Kč&quot;#,##0_);[Red]\(&quot;Kč&quot;#,##0\)"/>
    <numFmt numFmtId="168" formatCode="&quot;Kč&quot;#,##0.00_);\(&quot;Kč&quot;#,##0.00\)"/>
    <numFmt numFmtId="169" formatCode="&quot;Kč&quot;#,##0.00_);[Red]\(&quot;Kč&quot;#,##0.00\)"/>
    <numFmt numFmtId="170" formatCode="_(&quot;Kč&quot;* #,##0_);_(&quot;Kč&quot;* \(#,##0\);_(&quot;Kč&quot;* &quot;-&quot;_);_(@_)"/>
    <numFmt numFmtId="171" formatCode="_(* #,##0_);_(* \(#,##0\);_(* &quot;-&quot;_);_(@_)"/>
    <numFmt numFmtId="172" formatCode="_(&quot;Kč&quot;* #,##0.00_);_(&quot;Kč&quot;* \(#,##0.00\);_(&quot;Kč&quot;* &quot;-&quot;??_);_(@_)"/>
    <numFmt numFmtId="173" formatCode="_(* #,##0.00_);_(* \(#,##0.00\);_(* &quot;-&quot;??_);_(@_)"/>
    <numFmt numFmtId="174" formatCode="#,##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00\ &quot;Kč&quot;"/>
    <numFmt numFmtId="182" formatCode="&quot;Yes&quot;;&quot;Yes&quot;;&quot;No&quot;"/>
    <numFmt numFmtId="183" formatCode="&quot;True&quot;;&quot;True&quot;;&quot;False&quot;"/>
    <numFmt numFmtId="184" formatCode="&quot;On&quot;;&quot;On&quot;;&quot;Off&quot;"/>
    <numFmt numFmtId="185" formatCode="[$¥€-2]\ #\ ##,000_);[Red]\([$€-2]\ #\ ##,000\)"/>
  </numFmts>
  <fonts count="47">
    <font>
      <sz val="10"/>
      <name val="Arial CE"/>
      <family val="0"/>
    </font>
    <font>
      <b/>
      <sz val="10"/>
      <name val="Arial CE"/>
      <family val="0"/>
    </font>
    <font>
      <i/>
      <sz val="10"/>
      <name val="Arial CE"/>
      <family val="0"/>
    </font>
    <font>
      <b/>
      <i/>
      <sz val="10"/>
      <name val="Arial CE"/>
      <family val="0"/>
    </font>
    <font>
      <i/>
      <sz val="8"/>
      <name val="Arial CE"/>
      <family val="2"/>
    </font>
    <font>
      <b/>
      <u val="single"/>
      <sz val="10"/>
      <name val="Arial CE"/>
      <family val="2"/>
    </font>
    <font>
      <u val="single"/>
      <sz val="10"/>
      <name val="Arial CE"/>
      <family val="2"/>
    </font>
    <font>
      <sz val="8"/>
      <name val="Arial CE"/>
      <family val="2"/>
    </font>
    <font>
      <sz val="10"/>
      <name val="Arial Narrow"/>
      <family val="2"/>
    </font>
    <font>
      <u val="single"/>
      <sz val="9.5"/>
      <color indexed="12"/>
      <name val="Arial CE"/>
      <family val="2"/>
    </font>
    <font>
      <u val="single"/>
      <sz val="9.5"/>
      <color indexed="36"/>
      <name val="Arial CE"/>
      <family val="2"/>
    </font>
    <font>
      <b/>
      <sz val="8"/>
      <name val="Arial CE"/>
      <family val="2"/>
    </font>
    <font>
      <sz val="8"/>
      <name val="Arial"/>
      <family val="2"/>
    </font>
    <font>
      <i/>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double"/>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72">
    <xf numFmtId="0" fontId="0" fillId="0" borderId="0" xfId="0" applyAlignment="1">
      <alignment/>
    </xf>
    <xf numFmtId="4" fontId="0" fillId="0" borderId="10" xfId="0" applyNumberFormat="1" applyFill="1" applyBorder="1" applyAlignment="1">
      <alignment/>
    </xf>
    <xf numFmtId="4" fontId="0" fillId="0" borderId="11" xfId="0" applyNumberFormat="1" applyFill="1" applyBorder="1" applyAlignment="1">
      <alignment/>
    </xf>
    <xf numFmtId="4" fontId="0" fillId="0" borderId="10" xfId="0" applyNumberFormat="1" applyFill="1" applyBorder="1" applyAlignment="1" quotePrefix="1">
      <alignment/>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centerContinuous"/>
      <protection locked="0"/>
    </xf>
    <xf numFmtId="0" fontId="6" fillId="0" borderId="0" xfId="0" applyFont="1" applyAlignment="1" applyProtection="1">
      <alignment horizontal="centerContinuous"/>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Alignment="1" applyProtection="1">
      <alignment/>
      <protection locked="0"/>
    </xf>
    <xf numFmtId="14" fontId="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15"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0" fillId="0" borderId="16"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0" xfId="0" applyFont="1" applyBorder="1" applyAlignment="1" applyProtection="1">
      <alignment horizontal="center"/>
      <protection locked="0"/>
    </xf>
    <xf numFmtId="4" fontId="7" fillId="33" borderId="10" xfId="0" applyNumberFormat="1" applyFont="1" applyFill="1" applyBorder="1" applyAlignment="1" applyProtection="1">
      <alignment/>
      <protection/>
    </xf>
    <xf numFmtId="0" fontId="4" fillId="0" borderId="0" xfId="0" applyFont="1" applyFill="1" applyAlignment="1">
      <alignment/>
    </xf>
    <xf numFmtId="0" fontId="0" fillId="0" borderId="0" xfId="0" applyFill="1" applyAlignment="1">
      <alignment/>
    </xf>
    <xf numFmtId="0" fontId="0" fillId="0" borderId="0" xfId="0" applyFill="1" applyAlignment="1">
      <alignment horizontal="centerContinuous"/>
    </xf>
    <xf numFmtId="4" fontId="0" fillId="0" borderId="0" xfId="0" applyNumberFormat="1" applyFill="1" applyAlignment="1">
      <alignment horizontal="left"/>
    </xf>
    <xf numFmtId="0" fontId="0" fillId="0" borderId="0" xfId="0" applyFill="1" applyAlignment="1">
      <alignment horizontal="right"/>
    </xf>
    <xf numFmtId="49" fontId="0" fillId="0" borderId="0" xfId="0" applyNumberFormat="1" applyFill="1" applyAlignment="1">
      <alignment horizontal="left"/>
    </xf>
    <xf numFmtId="0" fontId="0" fillId="0" borderId="12" xfId="0" applyFill="1" applyBorder="1" applyAlignment="1">
      <alignment horizontal="center"/>
    </xf>
    <xf numFmtId="0" fontId="0" fillId="0" borderId="20" xfId="0" applyFill="1" applyBorder="1" applyAlignment="1">
      <alignment horizontal="centerContinuous"/>
    </xf>
    <xf numFmtId="0" fontId="0" fillId="0" borderId="21" xfId="0" applyFill="1" applyBorder="1" applyAlignment="1">
      <alignment horizontal="centerContinuous"/>
    </xf>
    <xf numFmtId="0" fontId="0" fillId="0" borderId="18" xfId="0"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23" xfId="0" applyFill="1" applyBorder="1" applyAlignment="1">
      <alignment/>
    </xf>
    <xf numFmtId="4" fontId="0" fillId="0" borderId="23" xfId="0" applyNumberFormat="1" applyFill="1" applyBorder="1" applyAlignment="1">
      <alignment/>
    </xf>
    <xf numFmtId="0" fontId="0" fillId="0" borderId="10" xfId="0" applyFill="1" applyBorder="1" applyAlignment="1">
      <alignment/>
    </xf>
    <xf numFmtId="3" fontId="0" fillId="0" borderId="10" xfId="0" applyNumberFormat="1" applyFill="1" applyBorder="1" applyAlignment="1">
      <alignment/>
    </xf>
    <xf numFmtId="0" fontId="0" fillId="0" borderId="11" xfId="0" applyFill="1" applyBorder="1" applyAlignment="1">
      <alignment/>
    </xf>
    <xf numFmtId="0" fontId="1" fillId="0" borderId="24" xfId="0" applyFont="1" applyFill="1" applyBorder="1" applyAlignment="1">
      <alignment/>
    </xf>
    <xf numFmtId="0" fontId="0" fillId="0" borderId="25" xfId="0" applyFill="1" applyBorder="1" applyAlignment="1">
      <alignment/>
    </xf>
    <xf numFmtId="0" fontId="0" fillId="0" borderId="24" xfId="0" applyFill="1" applyBorder="1" applyAlignment="1">
      <alignment/>
    </xf>
    <xf numFmtId="181" fontId="1" fillId="0" borderId="25" xfId="0" applyNumberFormat="1" applyFont="1" applyFill="1" applyBorder="1" applyAlignment="1">
      <alignment/>
    </xf>
    <xf numFmtId="181" fontId="0" fillId="0" borderId="25" xfId="0" applyNumberFormat="1" applyFill="1" applyBorder="1" applyAlignment="1">
      <alignment/>
    </xf>
    <xf numFmtId="181" fontId="1" fillId="0" borderId="25" xfId="0" applyNumberFormat="1" applyFont="1" applyFill="1" applyBorder="1" applyAlignment="1">
      <alignment/>
    </xf>
    <xf numFmtId="181" fontId="0" fillId="0" borderId="0" xfId="0" applyNumberFormat="1" applyFill="1" applyAlignment="1">
      <alignment/>
    </xf>
    <xf numFmtId="49" fontId="0" fillId="0" borderId="26" xfId="0" applyNumberFormat="1" applyFill="1" applyBorder="1" applyAlignment="1">
      <alignment horizontal="left" indent="1"/>
    </xf>
    <xf numFmtId="0" fontId="7" fillId="0" borderId="14" xfId="0" applyFont="1" applyBorder="1" applyAlignment="1" applyProtection="1">
      <alignment horizontal="center"/>
      <protection locked="0"/>
    </xf>
    <xf numFmtId="0" fontId="7" fillId="0" borderId="10" xfId="53" applyFont="1" applyFill="1" applyBorder="1" applyAlignment="1">
      <alignment wrapText="1"/>
      <protection/>
    </xf>
    <xf numFmtId="49" fontId="7" fillId="0" borderId="10" xfId="53" applyNumberFormat="1" applyFont="1" applyFill="1" applyBorder="1" applyAlignment="1">
      <alignment horizontal="center" shrinkToFit="1"/>
      <protection/>
    </xf>
    <xf numFmtId="0" fontId="0" fillId="0" borderId="0" xfId="0" applyFill="1" applyAlignment="1">
      <alignment wrapText="1"/>
    </xf>
    <xf numFmtId="0" fontId="0" fillId="0" borderId="0" xfId="0" applyFill="1" applyAlignment="1">
      <alignment vertical="center"/>
    </xf>
    <xf numFmtId="0" fontId="8" fillId="0" borderId="0" xfId="0" applyFont="1" applyFill="1" applyAlignment="1">
      <alignment vertical="center"/>
    </xf>
    <xf numFmtId="0" fontId="0" fillId="0" borderId="0" xfId="0" applyFont="1" applyAlignment="1" applyProtection="1">
      <alignment vertical="center"/>
      <protection locked="0"/>
    </xf>
    <xf numFmtId="4" fontId="0" fillId="0" borderId="0" xfId="0" applyNumberFormat="1" applyFill="1" applyAlignment="1">
      <alignment/>
    </xf>
    <xf numFmtId="49" fontId="0" fillId="0" borderId="0" xfId="0" applyNumberFormat="1" applyAlignment="1" applyProtection="1">
      <alignment horizontal="left"/>
      <protection locked="0"/>
    </xf>
    <xf numFmtId="4" fontId="7" fillId="0" borderId="10" xfId="53" applyNumberFormat="1" applyFont="1" applyFill="1" applyBorder="1" applyAlignment="1">
      <alignment horizontal="right"/>
      <protection/>
    </xf>
    <xf numFmtId="0" fontId="6" fillId="0" borderId="0" xfId="0" applyFont="1" applyFill="1" applyAlignment="1" applyProtection="1">
      <alignment horizontal="centerContinuous"/>
      <protection locked="0"/>
    </xf>
    <xf numFmtId="0" fontId="7" fillId="0" borderId="19" xfId="0"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0" fontId="11" fillId="0" borderId="23" xfId="0" applyFont="1" applyFill="1" applyBorder="1" applyAlignment="1" applyProtection="1">
      <alignment/>
      <protection locked="0"/>
    </xf>
    <xf numFmtId="2" fontId="7" fillId="0" borderId="0" xfId="0" applyNumberFormat="1" applyFont="1" applyFill="1" applyBorder="1" applyAlignment="1" applyProtection="1">
      <alignment horizontal="right"/>
      <protection locked="0"/>
    </xf>
    <xf numFmtId="174" fontId="7" fillId="0" borderId="10" xfId="0" applyNumberFormat="1" applyFont="1" applyBorder="1" applyAlignment="1" applyProtection="1">
      <alignment/>
      <protection locked="0"/>
    </xf>
    <xf numFmtId="3" fontId="7" fillId="0" borderId="10" xfId="0" applyNumberFormat="1" applyFont="1" applyBorder="1" applyAlignment="1" applyProtection="1">
      <alignment/>
      <protection locked="0"/>
    </xf>
    <xf numFmtId="0" fontId="7" fillId="0" borderId="17" xfId="0" applyFont="1" applyBorder="1" applyAlignment="1" applyProtection="1">
      <alignment horizontal="center"/>
      <protection locked="0"/>
    </xf>
    <xf numFmtId="49" fontId="7" fillId="0" borderId="23" xfId="53" applyNumberFormat="1" applyFont="1" applyFill="1" applyBorder="1" applyAlignment="1">
      <alignment horizontal="left"/>
      <protection/>
    </xf>
    <xf numFmtId="49" fontId="7" fillId="0" borderId="23" xfId="53" applyNumberFormat="1" applyFont="1" applyFill="1" applyBorder="1" applyAlignment="1">
      <alignment horizontal="center" shrinkToFit="1"/>
      <protection/>
    </xf>
    <xf numFmtId="4" fontId="7" fillId="0" borderId="23" xfId="53" applyNumberFormat="1" applyFont="1" applyFill="1" applyBorder="1" applyAlignment="1">
      <alignment horizontal="right"/>
      <protection/>
    </xf>
    <xf numFmtId="0" fontId="7" fillId="0" borderId="23" xfId="0" applyFont="1" applyBorder="1" applyAlignment="1" applyProtection="1">
      <alignment horizontal="center"/>
      <protection locked="0"/>
    </xf>
    <xf numFmtId="4" fontId="7" fillId="33" borderId="23" xfId="0" applyNumberFormat="1" applyFont="1" applyFill="1" applyBorder="1" applyAlignment="1" applyProtection="1">
      <alignment/>
      <protection/>
    </xf>
    <xf numFmtId="4" fontId="11" fillId="33" borderId="23" xfId="0" applyNumberFormat="1" applyFont="1" applyFill="1" applyBorder="1" applyAlignment="1" applyProtection="1">
      <alignment/>
      <protection/>
    </xf>
    <xf numFmtId="4" fontId="11" fillId="33" borderId="27" xfId="0" applyNumberFormat="1" applyFont="1" applyFill="1" applyBorder="1" applyAlignment="1" applyProtection="1">
      <alignment/>
      <protection/>
    </xf>
    <xf numFmtId="0" fontId="7" fillId="0" borderId="28" xfId="0" applyFont="1" applyBorder="1" applyAlignment="1" applyProtection="1">
      <alignment/>
      <protection locked="0"/>
    </xf>
    <xf numFmtId="0" fontId="0" fillId="0" borderId="0" xfId="0" applyAlignment="1" applyProtection="1">
      <alignment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13"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5" xfId="0" applyFont="1" applyBorder="1" applyAlignment="1" applyProtection="1">
      <alignment/>
      <protection locked="0"/>
    </xf>
    <xf numFmtId="0" fontId="0" fillId="0" borderId="15" xfId="0" applyFont="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0" xfId="0" applyAlignment="1" applyProtection="1">
      <alignment vertical="center" wrapText="1"/>
      <protection locked="0"/>
    </xf>
    <xf numFmtId="0" fontId="0" fillId="0" borderId="0" xfId="0" applyAlignment="1" applyProtection="1">
      <alignment wrapText="1"/>
      <protection locked="0"/>
    </xf>
    <xf numFmtId="174" fontId="0" fillId="0" borderId="10" xfId="0" applyNumberFormat="1" applyFont="1" applyBorder="1" applyAlignment="1" applyProtection="1">
      <alignment/>
      <protection locked="0"/>
    </xf>
    <xf numFmtId="49" fontId="11" fillId="0" borderId="23" xfId="0" applyNumberFormat="1" applyFont="1" applyFill="1" applyBorder="1" applyAlignment="1" applyProtection="1">
      <alignment horizontal="left"/>
      <protection locked="0"/>
    </xf>
    <xf numFmtId="4" fontId="11" fillId="33" borderId="23" xfId="0" applyNumberFormat="1" applyFont="1" applyFill="1" applyBorder="1" applyAlignment="1" applyProtection="1">
      <alignment/>
      <protection/>
    </xf>
    <xf numFmtId="49" fontId="0" fillId="0" borderId="15" xfId="0" applyNumberFormat="1" applyFill="1" applyBorder="1" applyAlignment="1">
      <alignment horizontal="left" indent="1"/>
    </xf>
    <xf numFmtId="49" fontId="0" fillId="0" borderId="29" xfId="0" applyNumberFormat="1" applyFill="1" applyBorder="1" applyAlignment="1">
      <alignment horizontal="left" indent="1"/>
    </xf>
    <xf numFmtId="49" fontId="0" fillId="0" borderId="30" xfId="0" applyNumberFormat="1" applyFill="1" applyBorder="1" applyAlignment="1">
      <alignment horizontal="left" indent="1"/>
    </xf>
    <xf numFmtId="49" fontId="0" fillId="0" borderId="13" xfId="0" applyNumberFormat="1" applyFill="1" applyBorder="1" applyAlignment="1">
      <alignment horizontal="left" indent="1"/>
    </xf>
    <xf numFmtId="0" fontId="7" fillId="0" borderId="10" xfId="0" applyFont="1" applyFill="1" applyBorder="1" applyAlignment="1" applyProtection="1">
      <alignment horizontal="center"/>
      <protection locked="0"/>
    </xf>
    <xf numFmtId="49" fontId="11" fillId="0" borderId="0" xfId="0" applyNumberFormat="1" applyFont="1" applyFill="1" applyBorder="1" applyAlignment="1" applyProtection="1">
      <alignment horizontal="left"/>
      <protection locked="0"/>
    </xf>
    <xf numFmtId="0" fontId="7" fillId="0" borderId="10" xfId="0" applyFont="1" applyFill="1" applyBorder="1" applyAlignment="1" applyProtection="1">
      <alignment/>
      <protection locked="0"/>
    </xf>
    <xf numFmtId="0" fontId="7" fillId="0" borderId="0" xfId="0" applyFont="1" applyFill="1" applyAlignment="1" applyProtection="1">
      <alignment/>
      <protection locked="0"/>
    </xf>
    <xf numFmtId="0" fontId="12" fillId="0" borderId="0" xfId="0" applyFont="1" applyFill="1" applyBorder="1" applyAlignment="1" applyProtection="1">
      <alignment horizontal="left"/>
      <protection locked="0"/>
    </xf>
    <xf numFmtId="0" fontId="7" fillId="0" borderId="15" xfId="0" applyFont="1" applyFill="1" applyBorder="1" applyAlignment="1" applyProtection="1">
      <alignment horizontal="center"/>
      <protection locked="0"/>
    </xf>
    <xf numFmtId="0" fontId="1" fillId="0" borderId="0" xfId="0" applyFont="1" applyAlignment="1" applyProtection="1">
      <alignment/>
      <protection locked="0"/>
    </xf>
    <xf numFmtId="4" fontId="1" fillId="0" borderId="0" xfId="0" applyNumberFormat="1" applyFont="1" applyAlignment="1" applyProtection="1">
      <alignment/>
      <protection locked="0"/>
    </xf>
    <xf numFmtId="0" fontId="1" fillId="0" borderId="0" xfId="0" applyFont="1" applyFill="1" applyAlignment="1" applyProtection="1">
      <alignment/>
      <protection locked="0"/>
    </xf>
    <xf numFmtId="0" fontId="12" fillId="0" borderId="10" xfId="0" applyFont="1" applyFill="1" applyBorder="1" applyAlignment="1" applyProtection="1">
      <alignment horizontal="center"/>
      <protection locked="0"/>
    </xf>
    <xf numFmtId="2" fontId="7" fillId="0" borderId="0" xfId="53" applyNumberFormat="1" applyFont="1" applyFill="1" applyBorder="1" applyAlignment="1">
      <alignment horizontal="right"/>
      <protection/>
    </xf>
    <xf numFmtId="49" fontId="7" fillId="0" borderId="10" xfId="53" applyNumberFormat="1" applyFont="1" applyFill="1" applyBorder="1" applyAlignment="1">
      <alignment horizontal="left"/>
      <protection/>
    </xf>
    <xf numFmtId="4" fontId="7" fillId="0" borderId="0" xfId="53" applyNumberFormat="1" applyFont="1" applyFill="1" applyBorder="1" applyAlignment="1">
      <alignment horizontal="right"/>
      <protection/>
    </xf>
    <xf numFmtId="0" fontId="12" fillId="0" borderId="10" xfId="0" applyFont="1" applyFill="1" applyBorder="1" applyAlignment="1" applyProtection="1">
      <alignment/>
      <protection locked="0"/>
    </xf>
    <xf numFmtId="49" fontId="7" fillId="0" borderId="10" xfId="53" applyNumberFormat="1" applyFont="1" applyFill="1" applyBorder="1" applyAlignment="1">
      <alignment horizontal="center" shrinkToFit="1"/>
      <protection/>
    </xf>
    <xf numFmtId="4" fontId="7" fillId="0" borderId="10" xfId="53" applyNumberFormat="1" applyFont="1" applyFill="1" applyBorder="1" applyAlignment="1">
      <alignment horizontal="right"/>
      <protection/>
    </xf>
    <xf numFmtId="0" fontId="12" fillId="0" borderId="10" xfId="0" applyFont="1" applyFill="1" applyBorder="1" applyAlignment="1" applyProtection="1">
      <alignment wrapText="1"/>
      <protection locked="0"/>
    </xf>
    <xf numFmtId="49" fontId="7" fillId="0" borderId="10" xfId="53" applyNumberFormat="1" applyFont="1" applyFill="1" applyBorder="1" applyAlignment="1">
      <alignment horizontal="center" shrinkToFit="1"/>
      <protection/>
    </xf>
    <xf numFmtId="49" fontId="7" fillId="0" borderId="0" xfId="53" applyNumberFormat="1" applyFont="1" applyFill="1" applyBorder="1" applyAlignment="1">
      <alignment horizontal="left"/>
      <protection/>
    </xf>
    <xf numFmtId="0" fontId="7" fillId="0" borderId="10" xfId="53" applyFont="1" applyFill="1" applyBorder="1" applyAlignment="1">
      <alignment wrapText="1"/>
      <protection/>
    </xf>
    <xf numFmtId="49" fontId="7" fillId="0" borderId="0" xfId="0" applyNumberFormat="1" applyFont="1" applyFill="1" applyBorder="1" applyAlignment="1" applyProtection="1">
      <alignment horizontal="left"/>
      <protection locked="0"/>
    </xf>
    <xf numFmtId="0" fontId="7" fillId="0" borderId="10" xfId="0" applyFont="1" applyFill="1" applyBorder="1" applyAlignment="1" applyProtection="1">
      <alignment wrapText="1"/>
      <protection locked="0"/>
    </xf>
    <xf numFmtId="0" fontId="12" fillId="0" borderId="0" xfId="0" applyFont="1" applyFill="1" applyBorder="1" applyAlignment="1" applyProtection="1">
      <alignment horizontal="left" vertical="center"/>
      <protection locked="0"/>
    </xf>
    <xf numFmtId="0" fontId="7" fillId="0" borderId="10" xfId="0" applyFont="1" applyFill="1" applyBorder="1" applyAlignment="1" applyProtection="1">
      <alignment/>
      <protection locked="0"/>
    </xf>
    <xf numFmtId="49" fontId="7" fillId="0" borderId="10" xfId="0" applyNumberFormat="1" applyFont="1" applyFill="1" applyBorder="1" applyAlignment="1" applyProtection="1">
      <alignment horizontal="left"/>
      <protection locked="0"/>
    </xf>
    <xf numFmtId="0" fontId="7" fillId="0" borderId="10" xfId="0" applyFont="1" applyFill="1" applyBorder="1" applyAlignment="1">
      <alignment horizontal="center"/>
    </xf>
    <xf numFmtId="0" fontId="7" fillId="0" borderId="10" xfId="0" applyFont="1" applyFill="1" applyBorder="1" applyAlignment="1">
      <alignment horizontal="center"/>
    </xf>
    <xf numFmtId="49" fontId="12" fillId="0" borderId="0" xfId="0" applyNumberFormat="1" applyFont="1" applyFill="1" applyBorder="1" applyAlignment="1" applyProtection="1">
      <alignment horizontal="left"/>
      <protection locked="0"/>
    </xf>
    <xf numFmtId="0" fontId="7" fillId="0" borderId="10" xfId="0" applyFont="1" applyFill="1" applyBorder="1" applyAlignment="1">
      <alignment horizontal="left"/>
    </xf>
    <xf numFmtId="0" fontId="7" fillId="0" borderId="0" xfId="0" applyFont="1" applyFill="1" applyAlignment="1">
      <alignment horizontal="center"/>
    </xf>
    <xf numFmtId="2" fontId="7" fillId="0" borderId="10" xfId="0" applyNumberFormat="1" applyFont="1" applyFill="1" applyBorder="1" applyAlignment="1">
      <alignment/>
    </xf>
    <xf numFmtId="0" fontId="7" fillId="0" borderId="10" xfId="0" applyFont="1" applyFill="1" applyBorder="1" applyAlignment="1">
      <alignment horizontal="left"/>
    </xf>
    <xf numFmtId="0" fontId="7" fillId="0" borderId="10" xfId="53" applyFont="1" applyFill="1" applyBorder="1" applyAlignment="1">
      <alignment wrapText="1"/>
      <protection/>
    </xf>
    <xf numFmtId="0" fontId="4" fillId="0" borderId="10" xfId="53" applyFont="1" applyFill="1" applyBorder="1" applyAlignment="1">
      <alignment wrapText="1"/>
      <protection/>
    </xf>
    <xf numFmtId="0" fontId="4" fillId="0" borderId="10" xfId="0" applyFont="1" applyFill="1" applyBorder="1" applyAlignment="1" applyProtection="1">
      <alignment wrapText="1"/>
      <protection locked="0"/>
    </xf>
    <xf numFmtId="0" fontId="4" fillId="0" borderId="10" xfId="53" applyFont="1" applyFill="1" applyBorder="1" applyAlignment="1">
      <alignment horizontal="left" wrapText="1"/>
      <protection/>
    </xf>
    <xf numFmtId="0" fontId="13" fillId="0" borderId="1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49" fontId="0" fillId="0" borderId="0" xfId="0" applyNumberFormat="1" applyFill="1" applyAlignment="1">
      <alignment horizontal="center"/>
    </xf>
    <xf numFmtId="4" fontId="0" fillId="0" borderId="31" xfId="0" applyNumberFormat="1" applyFill="1" applyBorder="1" applyAlignment="1">
      <alignment/>
    </xf>
    <xf numFmtId="4" fontId="0" fillId="0" borderId="32" xfId="0" applyNumberFormat="1"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4" fontId="0" fillId="0" borderId="35" xfId="0" applyNumberFormat="1" applyFill="1" applyBorder="1" applyAlignment="1">
      <alignment horizontal="center"/>
    </xf>
    <xf numFmtId="4" fontId="0" fillId="0" borderId="13" xfId="0" applyNumberFormat="1" applyFill="1" applyBorder="1" applyAlignment="1">
      <alignment horizontal="center"/>
    </xf>
    <xf numFmtId="4" fontId="0" fillId="0" borderId="31" xfId="0" applyNumberFormat="1" applyFill="1" applyBorder="1" applyAlignment="1">
      <alignment horizontal="center"/>
    </xf>
    <xf numFmtId="4" fontId="0" fillId="0" borderId="32" xfId="0" applyNumberFormat="1" applyFill="1" applyBorder="1" applyAlignment="1">
      <alignment horizontal="center"/>
    </xf>
    <xf numFmtId="4" fontId="0" fillId="0" borderId="26" xfId="0" applyNumberFormat="1" applyFill="1" applyBorder="1" applyAlignment="1">
      <alignment horizontal="center"/>
    </xf>
    <xf numFmtId="4" fontId="0" fillId="0" borderId="15" xfId="0" applyNumberFormat="1" applyFill="1" applyBorder="1" applyAlignment="1">
      <alignment horizontal="center"/>
    </xf>
    <xf numFmtId="4" fontId="0" fillId="0" borderId="29" xfId="0" applyNumberFormat="1" applyFill="1" applyBorder="1" applyAlignment="1">
      <alignment horizontal="center"/>
    </xf>
    <xf numFmtId="4" fontId="0" fillId="0" borderId="30" xfId="0" applyNumberFormat="1" applyFill="1" applyBorder="1" applyAlignment="1">
      <alignment horizontal="center"/>
    </xf>
    <xf numFmtId="0" fontId="5" fillId="0" borderId="0" xfId="0" applyFont="1" applyFill="1" applyAlignment="1">
      <alignment horizontal="center"/>
    </xf>
    <xf numFmtId="0" fontId="0" fillId="0" borderId="35" xfId="0" applyFill="1" applyBorder="1" applyAlignment="1">
      <alignment horizontal="center" vertical="center"/>
    </xf>
    <xf numFmtId="0" fontId="0" fillId="0" borderId="13" xfId="0" applyFill="1" applyBorder="1" applyAlignment="1">
      <alignment horizontal="center" vertical="center"/>
    </xf>
    <xf numFmtId="0" fontId="0" fillId="0" borderId="36" xfId="0" applyFill="1" applyBorder="1" applyAlignment="1">
      <alignment horizontal="center" vertical="center"/>
    </xf>
    <xf numFmtId="0" fontId="0" fillId="0" borderId="19" xfId="0" applyFill="1" applyBorder="1" applyAlignment="1">
      <alignment horizontal="center" vertical="center"/>
    </xf>
    <xf numFmtId="0" fontId="0" fillId="0" borderId="31" xfId="0" applyFill="1" applyBorder="1" applyAlignment="1">
      <alignment/>
    </xf>
    <xf numFmtId="0" fontId="0" fillId="0" borderId="32"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0" xfId="0" applyFill="1" applyAlignment="1">
      <alignment vertical="center" wrapText="1"/>
    </xf>
    <xf numFmtId="0" fontId="0" fillId="0" borderId="0" xfId="0" applyAlignment="1">
      <alignment vertical="center" wrapText="1"/>
    </xf>
    <xf numFmtId="0" fontId="6" fillId="0" borderId="26" xfId="0" applyFont="1" applyFill="1" applyBorder="1" applyAlignment="1">
      <alignment/>
    </xf>
    <xf numFmtId="0" fontId="6" fillId="0" borderId="15"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26" xfId="0" applyFill="1" applyBorder="1" applyAlignment="1">
      <alignment/>
    </xf>
    <xf numFmtId="0" fontId="0" fillId="0" borderId="15" xfId="0" applyFill="1" applyBorder="1" applyAlignment="1">
      <alignment/>
    </xf>
    <xf numFmtId="0" fontId="0" fillId="0" borderId="26" xfId="0" applyFont="1" applyFill="1" applyBorder="1" applyAlignment="1">
      <alignment/>
    </xf>
    <xf numFmtId="0" fontId="0" fillId="0" borderId="15" xfId="0" applyFont="1" applyFill="1" applyBorder="1" applyAlignment="1">
      <alignment/>
    </xf>
    <xf numFmtId="0" fontId="0" fillId="0" borderId="39"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16" xfId="0" applyFont="1" applyBorder="1" applyAlignment="1" applyProtection="1">
      <alignment horizontal="center"/>
      <protection locked="0"/>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 2" xfId="48"/>
    <cellStyle name="normální 2 3" xfId="49"/>
    <cellStyle name="normální 2 4" xfId="50"/>
    <cellStyle name="normální 2 5" xfId="51"/>
    <cellStyle name="normální 3" xfId="52"/>
    <cellStyle name="normální_POL.XLS" xfId="53"/>
    <cellStyle name="Followed Hyperlink"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showGridLines="0" showZeros="0" zoomScale="90" zoomScaleNormal="90" zoomScalePageLayoutView="0" workbookViewId="0" topLeftCell="A1">
      <selection activeCell="E37" sqref="E37"/>
    </sheetView>
  </sheetViews>
  <sheetFormatPr defaultColWidth="9.00390625" defaultRowHeight="12.75"/>
  <cols>
    <col min="1" max="1" width="7.25390625" style="27" customWidth="1"/>
    <col min="2" max="2" width="5.25390625" style="27" customWidth="1"/>
    <col min="3" max="3" width="42.875" style="27" customWidth="1"/>
    <col min="4" max="4" width="19.125" style="27" customWidth="1"/>
    <col min="5" max="5" width="18.375" style="27" customWidth="1"/>
    <col min="6" max="6" width="22.75390625" style="27" customWidth="1"/>
    <col min="7" max="8" width="12.625" style="27" bestFit="1" customWidth="1"/>
    <col min="9" max="16384" width="9.125" style="27" customWidth="1"/>
  </cols>
  <sheetData>
    <row r="1" spans="1:2" ht="12.75">
      <c r="A1" s="26" t="s">
        <v>132</v>
      </c>
      <c r="B1" s="26"/>
    </row>
    <row r="3" spans="1:7" ht="12.75">
      <c r="A3" s="149" t="s">
        <v>24</v>
      </c>
      <c r="B3" s="149"/>
      <c r="C3" s="149"/>
      <c r="D3" s="149"/>
      <c r="E3" s="149"/>
      <c r="F3" s="149"/>
      <c r="G3" s="28"/>
    </row>
    <row r="5" spans="1:4" ht="27.75" customHeight="1">
      <c r="A5" s="56" t="s">
        <v>0</v>
      </c>
      <c r="C5" s="158" t="str">
        <f>LÁVKA!C3</f>
        <v>Osazení prom. značení podj. výšky na mostech Baťova kanálu</v>
      </c>
      <c r="D5" s="159"/>
    </row>
    <row r="6" spans="1:6" ht="12.75">
      <c r="A6" s="27" t="s">
        <v>23</v>
      </c>
      <c r="C6" s="29" t="str">
        <f>LÁVKA!C4</f>
        <v>Ocelová pěší lávka Napajedla</v>
      </c>
      <c r="E6" s="30" t="s">
        <v>18</v>
      </c>
      <c r="F6" s="136" t="s">
        <v>131</v>
      </c>
    </row>
    <row r="7" spans="1:3" ht="25.5">
      <c r="A7" s="57" t="s">
        <v>36</v>
      </c>
      <c r="C7" s="55" t="s">
        <v>98</v>
      </c>
    </row>
    <row r="8" spans="1:6" ht="12.75">
      <c r="A8" s="27" t="s">
        <v>37</v>
      </c>
      <c r="C8" s="31"/>
      <c r="E8" s="30" t="s">
        <v>2</v>
      </c>
      <c r="F8" s="136"/>
    </row>
    <row r="9" ht="13.5" thickBot="1"/>
    <row r="10" spans="1:6" ht="12.75">
      <c r="A10" s="32" t="s">
        <v>4</v>
      </c>
      <c r="B10" s="150" t="s">
        <v>19</v>
      </c>
      <c r="C10" s="151"/>
      <c r="D10" s="33"/>
      <c r="E10" s="33"/>
      <c r="F10" s="34"/>
    </row>
    <row r="11" spans="1:6" ht="13.5" thickBot="1">
      <c r="A11" s="35" t="s">
        <v>6</v>
      </c>
      <c r="B11" s="152"/>
      <c r="C11" s="153"/>
      <c r="D11" s="139" t="s">
        <v>127</v>
      </c>
      <c r="E11" s="140"/>
      <c r="F11" s="36" t="s">
        <v>17</v>
      </c>
    </row>
    <row r="12" spans="1:6" ht="12.75">
      <c r="A12" s="37">
        <v>1</v>
      </c>
      <c r="B12" s="51" t="str">
        <f>LÁVKA!B10</f>
        <v>Zemní práce</v>
      </c>
      <c r="C12" s="97"/>
      <c r="D12" s="141">
        <f>LÁVKA!I22</f>
        <v>0</v>
      </c>
      <c r="E12" s="142"/>
      <c r="F12" s="1">
        <f>D12+E12</f>
        <v>0</v>
      </c>
    </row>
    <row r="13" spans="1:6" ht="12.75">
      <c r="A13" s="37">
        <v>2</v>
      </c>
      <c r="B13" s="51" t="str">
        <f>LÁVKA!B23</f>
        <v>Kabelizace</v>
      </c>
      <c r="C13" s="94"/>
      <c r="D13" s="145">
        <f>LÁVKA!I45</f>
        <v>0</v>
      </c>
      <c r="E13" s="146"/>
      <c r="F13" s="1">
        <f>D13+E13</f>
        <v>0</v>
      </c>
    </row>
    <row r="14" spans="1:6" ht="12.75">
      <c r="A14" s="37">
        <v>3</v>
      </c>
      <c r="B14" s="51" t="s">
        <v>33</v>
      </c>
      <c r="C14" s="94"/>
      <c r="D14" s="145">
        <f>LÁVKA!I62</f>
        <v>0</v>
      </c>
      <c r="E14" s="146"/>
      <c r="F14" s="1">
        <f>D14+E14</f>
        <v>0</v>
      </c>
    </row>
    <row r="15" spans="1:6" ht="12.75">
      <c r="A15" s="37"/>
      <c r="B15" s="51"/>
      <c r="C15" s="94"/>
      <c r="D15" s="145"/>
      <c r="E15" s="146"/>
      <c r="F15" s="1"/>
    </row>
    <row r="16" spans="1:6" ht="12.75">
      <c r="A16" s="37"/>
      <c r="B16" s="51"/>
      <c r="C16" s="94"/>
      <c r="D16" s="145"/>
      <c r="E16" s="146"/>
      <c r="F16" s="1"/>
    </row>
    <row r="17" spans="1:6" ht="13.5" thickBot="1">
      <c r="A17" s="38">
        <v>4</v>
      </c>
      <c r="B17" s="95" t="s">
        <v>60</v>
      </c>
      <c r="C17" s="96"/>
      <c r="D17" s="147"/>
      <c r="E17" s="148"/>
      <c r="F17" s="2">
        <f>D17+E17</f>
        <v>0</v>
      </c>
    </row>
    <row r="18" spans="1:8" ht="13.5" thickTop="1">
      <c r="A18" s="39"/>
      <c r="B18" s="154" t="s">
        <v>20</v>
      </c>
      <c r="C18" s="155"/>
      <c r="D18" s="143"/>
      <c r="E18" s="144"/>
      <c r="F18" s="40">
        <f>SUM(F12:F17)</f>
        <v>0</v>
      </c>
      <c r="G18" s="59"/>
      <c r="H18" s="59"/>
    </row>
    <row r="19" spans="1:6" ht="12.75">
      <c r="A19" s="41"/>
      <c r="B19" s="156"/>
      <c r="C19" s="157"/>
      <c r="D19" s="145"/>
      <c r="E19" s="146"/>
      <c r="F19" s="42"/>
    </row>
    <row r="20" spans="1:6" ht="12.75">
      <c r="A20" s="41"/>
      <c r="B20" s="160" t="s">
        <v>21</v>
      </c>
      <c r="C20" s="161"/>
      <c r="D20" s="145"/>
      <c r="E20" s="146"/>
      <c r="F20" s="42"/>
    </row>
    <row r="21" spans="1:6" ht="12.75">
      <c r="A21" s="41"/>
      <c r="B21" s="164"/>
      <c r="C21" s="165"/>
      <c r="D21" s="145"/>
      <c r="E21" s="146"/>
      <c r="F21" s="41"/>
    </row>
    <row r="22" spans="1:6" ht="12.75">
      <c r="A22" s="41"/>
      <c r="B22" s="166" t="s">
        <v>128</v>
      </c>
      <c r="C22" s="167"/>
      <c r="D22" s="145"/>
      <c r="E22" s="146"/>
      <c r="F22" s="1">
        <f>D22+E22</f>
        <v>0</v>
      </c>
    </row>
    <row r="23" spans="1:6" ht="12.75">
      <c r="A23" s="41"/>
      <c r="B23" s="166" t="s">
        <v>129</v>
      </c>
      <c r="C23" s="167"/>
      <c r="D23" s="145"/>
      <c r="E23" s="146"/>
      <c r="F23" s="3">
        <f>D23+E23</f>
        <v>0</v>
      </c>
    </row>
    <row r="24" spans="1:6" ht="13.5" thickBot="1">
      <c r="A24" s="43"/>
      <c r="B24" s="162" t="s">
        <v>130</v>
      </c>
      <c r="C24" s="163"/>
      <c r="D24" s="145"/>
      <c r="E24" s="146"/>
      <c r="F24" s="2"/>
    </row>
    <row r="25" spans="1:6" ht="13.5" thickTop="1">
      <c r="A25" s="39"/>
      <c r="B25" s="39"/>
      <c r="C25" s="39" t="s">
        <v>22</v>
      </c>
      <c r="D25" s="137">
        <f>SUM(D22:D24)</f>
        <v>0</v>
      </c>
      <c r="E25" s="138"/>
      <c r="F25" s="40">
        <f>SUM(D25:E25)</f>
        <v>0</v>
      </c>
    </row>
    <row r="26" ht="13.5" thickBot="1"/>
    <row r="27" spans="3:6" ht="13.5" thickBot="1">
      <c r="C27" s="44" t="s">
        <v>25</v>
      </c>
      <c r="D27" s="45"/>
      <c r="E27" s="46"/>
      <c r="F27" s="47">
        <f>ROUND(SUM(F18+F25),2)</f>
        <v>0</v>
      </c>
    </row>
    <row r="28" spans="3:6" ht="13.5" thickBot="1">
      <c r="C28" s="46" t="s">
        <v>38</v>
      </c>
      <c r="D28" s="45"/>
      <c r="E28" s="46"/>
      <c r="F28" s="48">
        <f>ROUND(F27*21%,2)</f>
        <v>0</v>
      </c>
    </row>
    <row r="29" spans="3:6" ht="13.5" thickBot="1">
      <c r="C29" s="44" t="s">
        <v>26</v>
      </c>
      <c r="D29" s="45"/>
      <c r="E29" s="46"/>
      <c r="F29" s="49">
        <f>F27+F28</f>
        <v>0</v>
      </c>
    </row>
    <row r="32" ht="12.75">
      <c r="F32" s="50"/>
    </row>
  </sheetData>
  <sheetProtection/>
  <mergeCells count="23">
    <mergeCell ref="D23:E23"/>
    <mergeCell ref="D24:E24"/>
    <mergeCell ref="D19:E19"/>
    <mergeCell ref="D20:E20"/>
    <mergeCell ref="D21:E21"/>
    <mergeCell ref="B20:C20"/>
    <mergeCell ref="B24:C24"/>
    <mergeCell ref="B21:C21"/>
    <mergeCell ref="B22:C22"/>
    <mergeCell ref="B23:C23"/>
    <mergeCell ref="D22:E22"/>
    <mergeCell ref="A3:F3"/>
    <mergeCell ref="B10:C11"/>
    <mergeCell ref="B18:C18"/>
    <mergeCell ref="B19:C19"/>
    <mergeCell ref="C5:D5"/>
    <mergeCell ref="D11:E11"/>
    <mergeCell ref="D12:E12"/>
    <mergeCell ref="D18:E18"/>
    <mergeCell ref="D13:E13"/>
    <mergeCell ref="D14:E14"/>
    <mergeCell ref="D17:E17"/>
    <mergeCell ref="D15:E16"/>
  </mergeCells>
  <dataValidations count="2">
    <dataValidation allowBlank="1" showInputMessage="1" showErrorMessage="1" promptTitle="NEZADÁVAT" prompt="žádné vzorce ani hodnoty" sqref="D24 E23"/>
    <dataValidation allowBlank="1" showInputMessage="1" showErrorMessage="1" promptTitle="Zadávejte" prompt="procenta ve tvaru 0,0% aby vzorec správně vypočítal výslednou sazbu" sqref="B22:C24"/>
  </dataValidations>
  <printOptions horizontalCentered="1"/>
  <pageMargins left="1.1023622047244095" right="1.1023622047244095" top="0.7874015748031497" bottom="0.7874015748031497" header="0.4724409448818898" footer="0.5118110236220472"/>
  <pageSetup blackAndWhite="1" horizontalDpi="300" verticalDpi="3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showGridLines="0" showZeros="0" tabSelected="1" zoomScale="115" zoomScaleNormal="115" zoomScaleSheetLayoutView="100" zoomScalePageLayoutView="0" workbookViewId="0" topLeftCell="A1">
      <pane ySplit="9" topLeftCell="A10" activePane="bottomLeft" state="frozen"/>
      <selection pane="topLeft" activeCell="A1" sqref="A1"/>
      <selection pane="bottomLeft" activeCell="K14" sqref="K14"/>
    </sheetView>
  </sheetViews>
  <sheetFormatPr defaultColWidth="9.00390625" defaultRowHeight="12.75"/>
  <cols>
    <col min="1" max="1" width="4.75390625" style="6" customWidth="1"/>
    <col min="2" max="2" width="12.625" style="6" customWidth="1"/>
    <col min="3" max="3" width="48.25390625" style="79" customWidth="1"/>
    <col min="4" max="4" width="8.00390625" style="79" customWidth="1"/>
    <col min="5" max="5" width="7.375" style="80" customWidth="1"/>
    <col min="6" max="6" width="10.125" style="6" hidden="1" customWidth="1"/>
    <col min="7" max="7" width="11.125" style="6" hidden="1" customWidth="1"/>
    <col min="8" max="8" width="9.75390625" style="6" bestFit="1" customWidth="1"/>
    <col min="9" max="9" width="11.375" style="6" customWidth="1"/>
    <col min="10" max="16384" width="9.125" style="6" customWidth="1"/>
  </cols>
  <sheetData>
    <row r="1" spans="1:2" ht="12.75">
      <c r="A1" s="4" t="s">
        <v>67</v>
      </c>
      <c r="B1" s="5"/>
    </row>
    <row r="2" spans="1:9" s="9" customFormat="1" ht="12.75">
      <c r="A2" s="7" t="s">
        <v>39</v>
      </c>
      <c r="B2" s="8"/>
      <c r="C2" s="8"/>
      <c r="D2" s="8"/>
      <c r="E2" s="62"/>
      <c r="F2" s="8"/>
      <c r="G2" s="8"/>
      <c r="H2" s="8"/>
      <c r="I2" s="8"/>
    </row>
    <row r="3" spans="1:9" s="10" customFormat="1" ht="25.5">
      <c r="A3" s="58" t="s">
        <v>0</v>
      </c>
      <c r="B3" s="6"/>
      <c r="C3" s="89" t="s">
        <v>68</v>
      </c>
      <c r="D3" s="79"/>
      <c r="E3" s="80"/>
      <c r="F3" s="6"/>
      <c r="G3" s="6"/>
      <c r="H3" s="6"/>
      <c r="I3" s="6" t="s">
        <v>23</v>
      </c>
    </row>
    <row r="4" spans="1:9" s="10" customFormat="1" ht="12.75">
      <c r="A4" s="78" t="s">
        <v>40</v>
      </c>
      <c r="C4" s="90" t="s">
        <v>82</v>
      </c>
      <c r="D4" s="79"/>
      <c r="E4" s="80"/>
      <c r="I4" s="11" t="s">
        <v>34</v>
      </c>
    </row>
    <row r="5" spans="1:9" s="13" customFormat="1" ht="13.5" thickBot="1">
      <c r="A5" s="10" t="s">
        <v>1</v>
      </c>
      <c r="B5" s="10"/>
      <c r="C5" s="60" t="s">
        <v>131</v>
      </c>
      <c r="D5" s="9" t="s">
        <v>2</v>
      </c>
      <c r="E5" s="80"/>
      <c r="F5" s="10"/>
      <c r="G5" s="12"/>
      <c r="H5" s="12"/>
      <c r="I5" s="10" t="s">
        <v>3</v>
      </c>
    </row>
    <row r="6" spans="1:9" s="10" customFormat="1" ht="12.75">
      <c r="A6" s="14" t="s">
        <v>4</v>
      </c>
      <c r="B6" s="15"/>
      <c r="C6" s="81"/>
      <c r="D6" s="81"/>
      <c r="E6" s="82"/>
      <c r="F6" s="15"/>
      <c r="G6" s="15"/>
      <c r="H6" s="168" t="s">
        <v>5</v>
      </c>
      <c r="I6" s="169"/>
    </row>
    <row r="7" spans="1:9" s="10" customFormat="1" ht="12.75">
      <c r="A7" s="16" t="s">
        <v>6</v>
      </c>
      <c r="B7" s="17" t="s">
        <v>7</v>
      </c>
      <c r="C7" s="83"/>
      <c r="D7" s="84" t="s">
        <v>8</v>
      </c>
      <c r="E7" s="85"/>
      <c r="F7" s="17" t="s">
        <v>9</v>
      </c>
      <c r="G7" s="18" t="s">
        <v>10</v>
      </c>
      <c r="H7" s="170"/>
      <c r="I7" s="171"/>
    </row>
    <row r="8" spans="1:9" s="10" customFormat="1" ht="12.75">
      <c r="A8" s="20" t="s">
        <v>11</v>
      </c>
      <c r="B8" s="19" t="s">
        <v>12</v>
      </c>
      <c r="C8" s="86" t="s">
        <v>13</v>
      </c>
      <c r="D8" s="87" t="s">
        <v>14</v>
      </c>
      <c r="E8" s="88" t="s">
        <v>15</v>
      </c>
      <c r="F8" s="21" t="s">
        <v>16</v>
      </c>
      <c r="G8" s="21" t="s">
        <v>16</v>
      </c>
      <c r="H8" s="21" t="s">
        <v>9</v>
      </c>
      <c r="I8" s="21" t="s">
        <v>17</v>
      </c>
    </row>
    <row r="9" spans="1:9" ht="13.5" thickBot="1">
      <c r="A9" s="22"/>
      <c r="B9" s="23">
        <v>1</v>
      </c>
      <c r="C9" s="23">
        <v>2</v>
      </c>
      <c r="D9" s="23">
        <v>3</v>
      </c>
      <c r="E9" s="63">
        <v>4</v>
      </c>
      <c r="F9" s="23">
        <v>5</v>
      </c>
      <c r="G9" s="23">
        <v>6</v>
      </c>
      <c r="H9" s="23">
        <v>5</v>
      </c>
      <c r="I9" s="23">
        <v>6</v>
      </c>
    </row>
    <row r="10" spans="1:9" s="5" customFormat="1" ht="13.5" customHeight="1">
      <c r="A10" s="52"/>
      <c r="B10" s="64" t="s">
        <v>42</v>
      </c>
      <c r="C10" s="53"/>
      <c r="D10" s="54"/>
      <c r="E10" s="61"/>
      <c r="F10" s="24"/>
      <c r="G10" s="24"/>
      <c r="H10" s="25">
        <v>0</v>
      </c>
      <c r="I10" s="25">
        <f aca="true" t="shared" si="0" ref="I10:I15">E10*H10</f>
        <v>0</v>
      </c>
    </row>
    <row r="11" spans="1:9" s="5" customFormat="1" ht="12.75">
      <c r="A11" s="52">
        <v>1</v>
      </c>
      <c r="B11" s="102" t="s">
        <v>52</v>
      </c>
      <c r="C11" s="53" t="s">
        <v>50</v>
      </c>
      <c r="D11" s="107" t="s">
        <v>35</v>
      </c>
      <c r="E11" s="108">
        <v>1</v>
      </c>
      <c r="F11" s="91"/>
      <c r="G11" s="68"/>
      <c r="H11" s="25"/>
      <c r="I11" s="25"/>
    </row>
    <row r="12" spans="1:9" s="5" customFormat="1" ht="12.75">
      <c r="A12" s="52">
        <f>A11+1</f>
        <v>2</v>
      </c>
      <c r="B12" s="109" t="s">
        <v>77</v>
      </c>
      <c r="C12" s="53" t="s">
        <v>86</v>
      </c>
      <c r="D12" s="107" t="s">
        <v>78</v>
      </c>
      <c r="E12" s="108">
        <v>3</v>
      </c>
      <c r="F12" s="91"/>
      <c r="G12" s="68"/>
      <c r="H12" s="25"/>
      <c r="I12" s="25"/>
    </row>
    <row r="13" spans="1:9" s="5" customFormat="1" ht="14.25" customHeight="1">
      <c r="A13" s="52">
        <f>A12+1</f>
        <v>3</v>
      </c>
      <c r="B13" s="102" t="s">
        <v>87</v>
      </c>
      <c r="C13" s="53" t="s">
        <v>104</v>
      </c>
      <c r="D13" s="107" t="s">
        <v>27</v>
      </c>
      <c r="E13" s="108">
        <v>8</v>
      </c>
      <c r="F13" s="91"/>
      <c r="G13" s="68"/>
      <c r="H13" s="25"/>
      <c r="I13" s="25"/>
    </row>
    <row r="14" spans="1:9" s="5" customFormat="1" ht="84.75" customHeight="1">
      <c r="A14" s="52"/>
      <c r="B14" s="102"/>
      <c r="C14" s="133" t="s">
        <v>115</v>
      </c>
      <c r="D14" s="107"/>
      <c r="E14" s="108"/>
      <c r="F14" s="91"/>
      <c r="G14" s="68"/>
      <c r="H14" s="25"/>
      <c r="I14" s="25"/>
    </row>
    <row r="15" spans="1:9" s="5" customFormat="1" ht="18.75" customHeight="1">
      <c r="A15" s="52">
        <v>4</v>
      </c>
      <c r="B15" s="102" t="s">
        <v>88</v>
      </c>
      <c r="C15" s="53" t="s">
        <v>105</v>
      </c>
      <c r="D15" s="107" t="s">
        <v>44</v>
      </c>
      <c r="E15" s="110">
        <v>0.75</v>
      </c>
      <c r="F15" s="91"/>
      <c r="G15" s="68"/>
      <c r="H15" s="25"/>
      <c r="I15" s="25"/>
    </row>
    <row r="16" spans="1:9" s="5" customFormat="1" ht="45">
      <c r="A16" s="52"/>
      <c r="B16" s="102"/>
      <c r="C16" s="134" t="s">
        <v>116</v>
      </c>
      <c r="D16" s="107"/>
      <c r="E16" s="108"/>
      <c r="F16" s="91"/>
      <c r="G16" s="68"/>
      <c r="H16" s="25"/>
      <c r="I16" s="25"/>
    </row>
    <row r="17" spans="1:9" s="5" customFormat="1" ht="13.5" customHeight="1">
      <c r="A17" s="52">
        <v>5</v>
      </c>
      <c r="B17" s="102" t="s">
        <v>89</v>
      </c>
      <c r="C17" s="111" t="s">
        <v>100</v>
      </c>
      <c r="D17" s="107" t="s">
        <v>28</v>
      </c>
      <c r="E17" s="108">
        <v>14</v>
      </c>
      <c r="F17" s="91"/>
      <c r="G17" s="68"/>
      <c r="H17" s="25"/>
      <c r="I17" s="25"/>
    </row>
    <row r="18" spans="1:9" s="5" customFormat="1" ht="13.5" customHeight="1">
      <c r="A18" s="52">
        <v>6</v>
      </c>
      <c r="B18" s="109" t="s">
        <v>66</v>
      </c>
      <c r="C18" s="111" t="s">
        <v>65</v>
      </c>
      <c r="D18" s="112" t="s">
        <v>64</v>
      </c>
      <c r="E18" s="113">
        <v>4</v>
      </c>
      <c r="F18" s="91"/>
      <c r="G18" s="68"/>
      <c r="H18" s="25"/>
      <c r="I18" s="25"/>
    </row>
    <row r="19" spans="1:9" s="5" customFormat="1" ht="12.75">
      <c r="A19" s="52">
        <f>A18+1</f>
        <v>7</v>
      </c>
      <c r="B19" s="109" t="s">
        <v>55</v>
      </c>
      <c r="C19" s="114" t="s">
        <v>106</v>
      </c>
      <c r="D19" s="115" t="s">
        <v>44</v>
      </c>
      <c r="E19" s="113">
        <v>0.9</v>
      </c>
      <c r="F19" s="91"/>
      <c r="G19" s="68"/>
      <c r="H19" s="25"/>
      <c r="I19" s="25"/>
    </row>
    <row r="20" spans="1:9" s="5" customFormat="1" ht="49.5" customHeight="1">
      <c r="A20" s="52"/>
      <c r="B20" s="116"/>
      <c r="C20" s="131" t="s">
        <v>108</v>
      </c>
      <c r="D20" s="107"/>
      <c r="E20" s="108"/>
      <c r="F20" s="91"/>
      <c r="G20" s="68"/>
      <c r="H20" s="25"/>
      <c r="I20" s="25"/>
    </row>
    <row r="21" spans="1:9" s="5" customFormat="1" ht="13.5" customHeight="1">
      <c r="A21" s="52">
        <v>8</v>
      </c>
      <c r="B21" s="116" t="s">
        <v>53</v>
      </c>
      <c r="C21" s="117" t="s">
        <v>51</v>
      </c>
      <c r="D21" s="107" t="s">
        <v>35</v>
      </c>
      <c r="E21" s="108">
        <v>1</v>
      </c>
      <c r="F21" s="91"/>
      <c r="G21" s="68"/>
      <c r="H21" s="25"/>
      <c r="I21" s="25"/>
    </row>
    <row r="22" spans="1:9" s="77" customFormat="1" ht="13.5" customHeight="1">
      <c r="A22" s="52"/>
      <c r="B22" s="92"/>
      <c r="C22" s="92" t="s">
        <v>43</v>
      </c>
      <c r="D22" s="71"/>
      <c r="E22" s="72"/>
      <c r="F22" s="73"/>
      <c r="G22" s="73"/>
      <c r="H22" s="74"/>
      <c r="I22" s="93"/>
    </row>
    <row r="23" spans="1:9" s="5" customFormat="1" ht="13.5" customHeight="1">
      <c r="A23" s="52"/>
      <c r="B23" s="64" t="s">
        <v>29</v>
      </c>
      <c r="C23" s="53"/>
      <c r="D23" s="54"/>
      <c r="E23" s="61"/>
      <c r="F23" s="24"/>
      <c r="G23" s="24"/>
      <c r="H23" s="25"/>
      <c r="I23" s="25"/>
    </row>
    <row r="24" spans="1:9" s="5" customFormat="1" ht="11.25">
      <c r="A24" s="52">
        <v>9</v>
      </c>
      <c r="B24" s="118" t="s">
        <v>99</v>
      </c>
      <c r="C24" s="100" t="s">
        <v>107</v>
      </c>
      <c r="D24" s="98" t="s">
        <v>27</v>
      </c>
      <c r="E24" s="61">
        <v>89</v>
      </c>
      <c r="F24" s="24"/>
      <c r="G24" s="24"/>
      <c r="H24" s="25"/>
      <c r="I24" s="25"/>
    </row>
    <row r="25" spans="1:9" s="5" customFormat="1" ht="147.75" customHeight="1">
      <c r="A25" s="52"/>
      <c r="B25" s="118"/>
      <c r="C25" s="132" t="s">
        <v>109</v>
      </c>
      <c r="D25" s="98" t="s">
        <v>27</v>
      </c>
      <c r="E25" s="61">
        <v>10</v>
      </c>
      <c r="F25" s="24"/>
      <c r="G25" s="24"/>
      <c r="H25" s="25"/>
      <c r="I25" s="25"/>
    </row>
    <row r="26" spans="1:9" s="5" customFormat="1" ht="13.5" customHeight="1">
      <c r="A26" s="52">
        <v>10</v>
      </c>
      <c r="B26" s="102" t="s">
        <v>83</v>
      </c>
      <c r="C26" s="53" t="s">
        <v>79</v>
      </c>
      <c r="D26" s="98" t="s">
        <v>27</v>
      </c>
      <c r="E26" s="61">
        <v>15</v>
      </c>
      <c r="F26" s="24"/>
      <c r="G26" s="24"/>
      <c r="H26" s="25"/>
      <c r="I26" s="25"/>
    </row>
    <row r="27" spans="1:9" s="5" customFormat="1" ht="13.5" customHeight="1">
      <c r="A27" s="52">
        <f>A26+1</f>
        <v>11</v>
      </c>
      <c r="B27" s="120" t="s">
        <v>70</v>
      </c>
      <c r="C27" s="53" t="s">
        <v>69</v>
      </c>
      <c r="D27" s="98" t="s">
        <v>27</v>
      </c>
      <c r="E27" s="61">
        <v>15</v>
      </c>
      <c r="F27" s="24"/>
      <c r="G27" s="24"/>
      <c r="H27" s="25"/>
      <c r="I27" s="25"/>
    </row>
    <row r="28" spans="1:9" s="5" customFormat="1" ht="13.5" customHeight="1">
      <c r="A28" s="52">
        <f>A27+1</f>
        <v>12</v>
      </c>
      <c r="B28" s="120" t="s">
        <v>71</v>
      </c>
      <c r="C28" s="121" t="s">
        <v>72</v>
      </c>
      <c r="D28" s="112" t="s">
        <v>27</v>
      </c>
      <c r="E28" s="61">
        <v>168</v>
      </c>
      <c r="F28" s="24"/>
      <c r="G28" s="24"/>
      <c r="H28" s="25"/>
      <c r="I28" s="25"/>
    </row>
    <row r="29" spans="1:9" s="5" customFormat="1" ht="13.5" customHeight="1">
      <c r="A29" s="52">
        <f>A28+1</f>
        <v>13</v>
      </c>
      <c r="B29" s="102" t="s">
        <v>73</v>
      </c>
      <c r="C29" s="100" t="s">
        <v>74</v>
      </c>
      <c r="D29" s="98" t="s">
        <v>27</v>
      </c>
      <c r="E29" s="61">
        <v>168</v>
      </c>
      <c r="F29" s="24"/>
      <c r="G29" s="24"/>
      <c r="H29" s="25"/>
      <c r="I29" s="25"/>
    </row>
    <row r="30" spans="1:9" s="5" customFormat="1" ht="13.5" customHeight="1">
      <c r="A30" s="52">
        <f>A29+1</f>
        <v>14</v>
      </c>
      <c r="B30" s="102">
        <v>341261670</v>
      </c>
      <c r="C30" s="100" t="s">
        <v>75</v>
      </c>
      <c r="D30" s="98" t="s">
        <v>27</v>
      </c>
      <c r="E30" s="61">
        <v>83</v>
      </c>
      <c r="F30" s="24"/>
      <c r="G30" s="24"/>
      <c r="H30" s="25"/>
      <c r="I30" s="25"/>
    </row>
    <row r="31" spans="1:9" s="5" customFormat="1" ht="13.5" customHeight="1">
      <c r="A31" s="52">
        <f>A30+1</f>
        <v>15</v>
      </c>
      <c r="B31" s="102" t="s">
        <v>90</v>
      </c>
      <c r="C31" s="100" t="s">
        <v>76</v>
      </c>
      <c r="D31" s="98" t="s">
        <v>27</v>
      </c>
      <c r="E31" s="61">
        <v>15</v>
      </c>
      <c r="F31" s="24"/>
      <c r="G31" s="24"/>
      <c r="H31" s="25"/>
      <c r="I31" s="25"/>
    </row>
    <row r="32" spans="1:9" s="101" customFormat="1" ht="22.5">
      <c r="A32" s="52">
        <v>16</v>
      </c>
      <c r="B32" s="102" t="s">
        <v>91</v>
      </c>
      <c r="C32" s="53" t="s">
        <v>101</v>
      </c>
      <c r="D32" s="98" t="s">
        <v>27</v>
      </c>
      <c r="E32" s="61">
        <v>19</v>
      </c>
      <c r="F32" s="98"/>
      <c r="G32" s="98"/>
      <c r="H32" s="25"/>
      <c r="I32" s="25"/>
    </row>
    <row r="33" spans="1:9" s="5" customFormat="1" ht="11.25">
      <c r="A33" s="52">
        <v>17</v>
      </c>
      <c r="B33" s="102" t="s">
        <v>45</v>
      </c>
      <c r="C33" s="53" t="s">
        <v>46</v>
      </c>
      <c r="D33" s="115" t="s">
        <v>27</v>
      </c>
      <c r="E33" s="61">
        <v>449</v>
      </c>
      <c r="F33" s="24"/>
      <c r="G33" s="24"/>
      <c r="H33" s="25"/>
      <c r="I33" s="25"/>
    </row>
    <row r="34" spans="1:9" s="5" customFormat="1" ht="13.5" customHeight="1">
      <c r="A34" s="52">
        <v>18</v>
      </c>
      <c r="B34" s="102" t="s">
        <v>92</v>
      </c>
      <c r="C34" s="53" t="s">
        <v>111</v>
      </c>
      <c r="D34" s="98" t="s">
        <v>27</v>
      </c>
      <c r="E34" s="61">
        <v>260</v>
      </c>
      <c r="F34" s="24"/>
      <c r="G34" s="24"/>
      <c r="H34" s="25"/>
      <c r="I34" s="25"/>
    </row>
    <row r="35" spans="1:9" s="5" customFormat="1" ht="67.5">
      <c r="A35" s="52"/>
      <c r="B35" s="102"/>
      <c r="C35" s="131" t="s">
        <v>112</v>
      </c>
      <c r="D35" s="98"/>
      <c r="E35" s="61"/>
      <c r="F35" s="24"/>
      <c r="G35" s="24"/>
      <c r="H35" s="25"/>
      <c r="I35" s="25"/>
    </row>
    <row r="36" spans="1:9" s="5" customFormat="1" ht="13.5" customHeight="1">
      <c r="A36" s="52">
        <v>19</v>
      </c>
      <c r="B36" s="102" t="s">
        <v>56</v>
      </c>
      <c r="C36" s="53" t="s">
        <v>102</v>
      </c>
      <c r="D36" s="98" t="s">
        <v>28</v>
      </c>
      <c r="E36" s="61">
        <v>420</v>
      </c>
      <c r="F36" s="24"/>
      <c r="G36" s="24"/>
      <c r="H36" s="25"/>
      <c r="I36" s="25"/>
    </row>
    <row r="37" spans="1:9" s="5" customFormat="1" ht="45">
      <c r="A37" s="52"/>
      <c r="B37" s="102"/>
      <c r="C37" s="130" t="s">
        <v>110</v>
      </c>
      <c r="D37" s="98"/>
      <c r="E37" s="61"/>
      <c r="F37" s="24"/>
      <c r="G37" s="24"/>
      <c r="H37" s="25"/>
      <c r="I37" s="25"/>
    </row>
    <row r="38" spans="1:9" s="5" customFormat="1" ht="18" customHeight="1">
      <c r="A38" s="52">
        <v>20</v>
      </c>
      <c r="B38" s="102" t="s">
        <v>63</v>
      </c>
      <c r="C38" s="53" t="s">
        <v>113</v>
      </c>
      <c r="D38" s="98" t="s">
        <v>28</v>
      </c>
      <c r="E38" s="61">
        <v>89</v>
      </c>
      <c r="F38" s="24"/>
      <c r="G38" s="24"/>
      <c r="H38" s="25"/>
      <c r="I38" s="25"/>
    </row>
    <row r="39" spans="1:9" s="5" customFormat="1" ht="34.5" customHeight="1">
      <c r="A39" s="52"/>
      <c r="B39" s="102"/>
      <c r="C39" s="131" t="s">
        <v>125</v>
      </c>
      <c r="D39" s="98"/>
      <c r="E39" s="61"/>
      <c r="F39" s="24"/>
      <c r="G39" s="24"/>
      <c r="H39" s="25"/>
      <c r="I39" s="25"/>
    </row>
    <row r="40" spans="1:9" s="5" customFormat="1" ht="14.25" customHeight="1">
      <c r="A40" s="52">
        <v>21</v>
      </c>
      <c r="B40" s="102">
        <v>220061701</v>
      </c>
      <c r="C40" s="53" t="s">
        <v>47</v>
      </c>
      <c r="D40" s="98" t="s">
        <v>28</v>
      </c>
      <c r="E40" s="61">
        <v>14</v>
      </c>
      <c r="F40" s="24"/>
      <c r="G40" s="24"/>
      <c r="H40" s="25"/>
      <c r="I40" s="25"/>
    </row>
    <row r="41" spans="1:9" s="5" customFormat="1" ht="11.25">
      <c r="A41" s="52">
        <f>A40+1</f>
        <v>22</v>
      </c>
      <c r="B41" s="102">
        <v>741130001</v>
      </c>
      <c r="C41" s="53" t="s">
        <v>54</v>
      </c>
      <c r="D41" s="115" t="s">
        <v>28</v>
      </c>
      <c r="E41" s="61">
        <v>74</v>
      </c>
      <c r="F41" s="24"/>
      <c r="G41" s="24"/>
      <c r="H41" s="25"/>
      <c r="I41" s="25"/>
    </row>
    <row r="42" spans="1:9" s="5" customFormat="1" ht="13.5" customHeight="1">
      <c r="A42" s="52">
        <f>A41+1</f>
        <v>23</v>
      </c>
      <c r="B42" s="122" t="s">
        <v>84</v>
      </c>
      <c r="C42" s="53" t="s">
        <v>80</v>
      </c>
      <c r="D42" s="98" t="s">
        <v>28</v>
      </c>
      <c r="E42" s="61">
        <v>8</v>
      </c>
      <c r="F42" s="24"/>
      <c r="G42" s="24"/>
      <c r="H42" s="25"/>
      <c r="I42" s="25"/>
    </row>
    <row r="43" spans="1:9" s="5" customFormat="1" ht="13.5" customHeight="1">
      <c r="A43" s="52">
        <f>A42+1</f>
        <v>24</v>
      </c>
      <c r="B43" s="122" t="s">
        <v>57</v>
      </c>
      <c r="C43" s="53" t="s">
        <v>41</v>
      </c>
      <c r="D43" s="98" t="s">
        <v>28</v>
      </c>
      <c r="E43" s="61">
        <v>3</v>
      </c>
      <c r="F43" s="24"/>
      <c r="G43" s="24"/>
      <c r="H43" s="25"/>
      <c r="I43" s="25"/>
    </row>
    <row r="44" spans="1:9" s="5" customFormat="1" ht="13.5" customHeight="1">
      <c r="A44" s="52">
        <f>A43+1</f>
        <v>25</v>
      </c>
      <c r="B44" s="102">
        <v>220111765</v>
      </c>
      <c r="C44" s="53" t="s">
        <v>48</v>
      </c>
      <c r="D44" s="112" t="s">
        <v>28</v>
      </c>
      <c r="E44" s="61">
        <v>2</v>
      </c>
      <c r="F44" s="24"/>
      <c r="G44" s="24"/>
      <c r="H44" s="25"/>
      <c r="I44" s="25"/>
    </row>
    <row r="45" spans="1:9" s="77" customFormat="1" ht="13.5" customHeight="1">
      <c r="A45" s="52"/>
      <c r="B45" s="70"/>
      <c r="C45" s="65" t="s">
        <v>31</v>
      </c>
      <c r="D45" s="71"/>
      <c r="E45" s="72"/>
      <c r="F45" s="73"/>
      <c r="G45" s="73"/>
      <c r="H45" s="74"/>
      <c r="I45" s="76"/>
    </row>
    <row r="46" spans="1:9" s="5" customFormat="1" ht="13.5" customHeight="1">
      <c r="A46" s="52"/>
      <c r="B46" s="99" t="s">
        <v>33</v>
      </c>
      <c r="C46" s="100"/>
      <c r="D46" s="103"/>
      <c r="E46" s="66"/>
      <c r="F46" s="67"/>
      <c r="G46" s="68"/>
      <c r="H46" s="25"/>
      <c r="I46" s="25"/>
    </row>
    <row r="47" spans="1:9" s="5" customFormat="1" ht="13.5" customHeight="1">
      <c r="A47" s="52">
        <v>26</v>
      </c>
      <c r="B47" s="102" t="s">
        <v>58</v>
      </c>
      <c r="C47" s="100" t="s">
        <v>118</v>
      </c>
      <c r="D47" s="103" t="s">
        <v>35</v>
      </c>
      <c r="E47" s="66">
        <v>1</v>
      </c>
      <c r="F47" s="67"/>
      <c r="G47" s="68"/>
      <c r="H47" s="25"/>
      <c r="I47" s="25"/>
    </row>
    <row r="48" spans="1:9" s="5" customFormat="1" ht="33.75">
      <c r="A48" s="52"/>
      <c r="B48" s="102"/>
      <c r="C48" s="132" t="s">
        <v>119</v>
      </c>
      <c r="D48" s="103"/>
      <c r="E48" s="66"/>
      <c r="F48" s="67"/>
      <c r="G48" s="68"/>
      <c r="H48" s="25"/>
      <c r="I48" s="25"/>
    </row>
    <row r="49" spans="1:9" s="5" customFormat="1" ht="13.5" customHeight="1">
      <c r="A49" s="52">
        <v>27</v>
      </c>
      <c r="B49" s="102" t="s">
        <v>59</v>
      </c>
      <c r="C49" s="100" t="s">
        <v>114</v>
      </c>
      <c r="D49" s="103" t="s">
        <v>35</v>
      </c>
      <c r="E49" s="66">
        <v>1</v>
      </c>
      <c r="F49" s="67"/>
      <c r="G49" s="68"/>
      <c r="H49" s="25"/>
      <c r="I49" s="25"/>
    </row>
    <row r="50" spans="1:9" s="5" customFormat="1" ht="33.75">
      <c r="A50" s="52"/>
      <c r="B50" s="102"/>
      <c r="C50" s="135" t="s">
        <v>117</v>
      </c>
      <c r="D50" s="103"/>
      <c r="E50" s="66"/>
      <c r="F50" s="67"/>
      <c r="G50" s="68"/>
      <c r="H50" s="25"/>
      <c r="I50" s="25"/>
    </row>
    <row r="51" spans="1:9" s="5" customFormat="1" ht="13.5" customHeight="1">
      <c r="A51" s="52">
        <v>28</v>
      </c>
      <c r="B51" s="102" t="s">
        <v>93</v>
      </c>
      <c r="C51" s="100" t="s">
        <v>81</v>
      </c>
      <c r="D51" s="123" t="s">
        <v>28</v>
      </c>
      <c r="E51" s="66">
        <v>1</v>
      </c>
      <c r="F51" s="67"/>
      <c r="G51" s="68"/>
      <c r="H51" s="25"/>
      <c r="I51" s="25"/>
    </row>
    <row r="52" spans="1:9" s="5" customFormat="1" ht="36.75" customHeight="1">
      <c r="A52" s="52"/>
      <c r="B52" s="102"/>
      <c r="C52" s="132" t="s">
        <v>120</v>
      </c>
      <c r="D52" s="123"/>
      <c r="E52" s="66"/>
      <c r="F52" s="67"/>
      <c r="G52" s="68"/>
      <c r="H52" s="25"/>
      <c r="I52" s="25"/>
    </row>
    <row r="53" spans="1:9" s="5" customFormat="1" ht="24" customHeight="1">
      <c r="A53" s="52">
        <v>29</v>
      </c>
      <c r="B53" s="102">
        <v>741210101</v>
      </c>
      <c r="C53" s="119" t="s">
        <v>61</v>
      </c>
      <c r="D53" s="123" t="s">
        <v>28</v>
      </c>
      <c r="E53" s="66">
        <v>2</v>
      </c>
      <c r="F53" s="67"/>
      <c r="G53" s="68"/>
      <c r="H53" s="25"/>
      <c r="I53" s="25"/>
    </row>
    <row r="54" spans="1:9" s="5" customFormat="1" ht="13.5" customHeight="1">
      <c r="A54" s="52">
        <f>A53+1</f>
        <v>30</v>
      </c>
      <c r="B54" s="102">
        <v>741811021</v>
      </c>
      <c r="C54" s="100" t="s">
        <v>62</v>
      </c>
      <c r="D54" s="123" t="s">
        <v>28</v>
      </c>
      <c r="E54" s="66">
        <v>1</v>
      </c>
      <c r="F54" s="67"/>
      <c r="G54" s="68"/>
      <c r="H54" s="25"/>
      <c r="I54" s="25"/>
    </row>
    <row r="55" spans="1:9" s="5" customFormat="1" ht="13.5" customHeight="1">
      <c r="A55" s="52">
        <v>31</v>
      </c>
      <c r="B55" s="102" t="s">
        <v>94</v>
      </c>
      <c r="C55" s="100" t="s">
        <v>121</v>
      </c>
      <c r="D55" s="124" t="s">
        <v>28</v>
      </c>
      <c r="E55" s="66">
        <v>2</v>
      </c>
      <c r="F55" s="24"/>
      <c r="G55" s="24"/>
      <c r="H55" s="25"/>
      <c r="I55" s="25"/>
    </row>
    <row r="56" spans="1:9" s="5" customFormat="1" ht="60" customHeight="1">
      <c r="A56" s="52"/>
      <c r="B56" s="102"/>
      <c r="C56" s="132" t="s">
        <v>122</v>
      </c>
      <c r="D56" s="124"/>
      <c r="E56" s="66"/>
      <c r="F56" s="24"/>
      <c r="G56" s="24"/>
      <c r="H56" s="25"/>
      <c r="I56" s="25"/>
    </row>
    <row r="57" spans="1:9" s="5" customFormat="1" ht="13.5" customHeight="1">
      <c r="A57" s="52">
        <v>32</v>
      </c>
      <c r="B57" s="102" t="s">
        <v>95</v>
      </c>
      <c r="C57" s="100" t="s">
        <v>126</v>
      </c>
      <c r="D57" s="124" t="s">
        <v>28</v>
      </c>
      <c r="E57" s="66">
        <v>1</v>
      </c>
      <c r="F57" s="24"/>
      <c r="G57" s="24"/>
      <c r="H57" s="25"/>
      <c r="I57" s="25"/>
    </row>
    <row r="58" spans="1:9" s="5" customFormat="1" ht="64.5" customHeight="1">
      <c r="A58" s="52"/>
      <c r="B58" s="102"/>
      <c r="C58" s="132" t="s">
        <v>123</v>
      </c>
      <c r="D58" s="124"/>
      <c r="E58" s="66"/>
      <c r="F58" s="24"/>
      <c r="G58" s="24"/>
      <c r="H58" s="25"/>
      <c r="I58" s="25"/>
    </row>
    <row r="59" spans="1:9" s="5" customFormat="1" ht="13.5" customHeight="1">
      <c r="A59" s="52">
        <v>33</v>
      </c>
      <c r="B59" s="102" t="s">
        <v>96</v>
      </c>
      <c r="C59" s="126" t="s">
        <v>124</v>
      </c>
      <c r="D59" s="124" t="s">
        <v>28</v>
      </c>
      <c r="E59" s="66">
        <v>2</v>
      </c>
      <c r="F59" s="24"/>
      <c r="G59" s="24"/>
      <c r="H59" s="25"/>
      <c r="I59" s="25"/>
    </row>
    <row r="60" spans="1:9" s="5" customFormat="1" ht="13.5" customHeight="1">
      <c r="A60" s="52">
        <f>A59+1</f>
        <v>34</v>
      </c>
      <c r="B60" s="125" t="s">
        <v>97</v>
      </c>
      <c r="C60" s="126" t="s">
        <v>103</v>
      </c>
      <c r="D60" s="127" t="s">
        <v>35</v>
      </c>
      <c r="E60" s="128">
        <v>1</v>
      </c>
      <c r="F60" s="67"/>
      <c r="G60" s="68"/>
      <c r="H60" s="25"/>
      <c r="I60" s="25"/>
    </row>
    <row r="61" spans="1:9" s="5" customFormat="1" ht="13.5" customHeight="1">
      <c r="A61" s="52">
        <v>35</v>
      </c>
      <c r="B61" s="125" t="s">
        <v>49</v>
      </c>
      <c r="C61" s="129" t="s">
        <v>30</v>
      </c>
      <c r="D61" s="127" t="s">
        <v>35</v>
      </c>
      <c r="E61" s="128">
        <v>1</v>
      </c>
      <c r="F61" s="67"/>
      <c r="G61" s="68"/>
      <c r="H61" s="25"/>
      <c r="I61" s="25"/>
    </row>
    <row r="62" spans="1:9" s="77" customFormat="1" ht="13.5" customHeight="1">
      <c r="A62" s="69"/>
      <c r="B62" s="70"/>
      <c r="C62" s="65" t="s">
        <v>32</v>
      </c>
      <c r="D62" s="71"/>
      <c r="E62" s="72"/>
      <c r="F62" s="73"/>
      <c r="G62" s="73"/>
      <c r="H62" s="74"/>
      <c r="I62" s="75"/>
    </row>
    <row r="63" spans="3:9" ht="12.75">
      <c r="C63" s="104" t="s">
        <v>85</v>
      </c>
      <c r="D63" s="104"/>
      <c r="E63" s="106"/>
      <c r="F63" s="104"/>
      <c r="G63" s="104"/>
      <c r="H63" s="104"/>
      <c r="I63" s="105"/>
    </row>
  </sheetData>
  <sheetProtection/>
  <mergeCells count="1">
    <mergeCell ref="H6:I7"/>
  </mergeCells>
  <printOptions horizontalCentered="1"/>
  <pageMargins left="0.9448818897637796" right="0.2362204724409449" top="0.5905511811023623" bottom="0.5905511811023623" header="0.5118110236220472" footer="0.5118110236220472"/>
  <pageSetup blackAndWhite="1" fitToHeight="5"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František MRÁZ</dc:creator>
  <cp:keywords/>
  <dc:description/>
  <cp:lastModifiedBy>zdenek.kovar</cp:lastModifiedBy>
  <cp:lastPrinted>2019-10-15T10:34:43Z</cp:lastPrinted>
  <dcterms:created xsi:type="dcterms:W3CDTF">1997-01-09T08:43:30Z</dcterms:created>
  <dcterms:modified xsi:type="dcterms:W3CDTF">2020-11-19T11:25:25Z</dcterms:modified>
  <cp:category/>
  <cp:version/>
  <cp:contentType/>
  <cp:contentStatus/>
</cp:coreProperties>
</file>