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50" firstSheet="1" activeTab="2"/>
  </bookViews>
  <sheets>
    <sheet name="Rekapitulace nákladů" sheetId="21" r:id="rId1"/>
    <sheet name="Celkové náklady I. etapy" sheetId="1" r:id="rId2"/>
    <sheet name="Celkové náklady II. etapy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" i="1" l="1"/>
  <c r="AZ9" i="1"/>
  <c r="AZ10" i="1"/>
  <c r="AZ11" i="1"/>
  <c r="AZ12" i="1"/>
  <c r="AZ13" i="1"/>
  <c r="AZ14" i="1"/>
  <c r="AZ15" i="1"/>
  <c r="AZ17" i="1"/>
  <c r="AZ18" i="1"/>
  <c r="V55" i="1" l="1"/>
  <c r="V54" i="1"/>
  <c r="V53" i="1"/>
  <c r="V52" i="1"/>
  <c r="V51" i="1"/>
  <c r="V50" i="1"/>
  <c r="V58" i="1"/>
  <c r="V57" i="1"/>
  <c r="S58" i="1"/>
  <c r="S57" i="1"/>
  <c r="S55" i="1"/>
  <c r="S54" i="1"/>
  <c r="S53" i="1"/>
  <c r="S52" i="1"/>
  <c r="S51" i="1"/>
  <c r="S50" i="1"/>
  <c r="V48" i="1"/>
  <c r="V47" i="1"/>
  <c r="V45" i="1"/>
  <c r="V44" i="1"/>
  <c r="V43" i="1"/>
  <c r="S48" i="1"/>
  <c r="S47" i="1"/>
  <c r="S45" i="1"/>
  <c r="S43" i="1"/>
  <c r="P48" i="1"/>
  <c r="P47" i="1"/>
  <c r="P45" i="1"/>
  <c r="P43" i="1"/>
  <c r="M48" i="1"/>
  <c r="M47" i="1"/>
  <c r="M46" i="1"/>
  <c r="M45" i="1"/>
  <c r="M44" i="1"/>
  <c r="M43" i="1"/>
  <c r="V41" i="1"/>
  <c r="V40" i="1"/>
  <c r="V39" i="1"/>
  <c r="V37" i="1"/>
  <c r="V36" i="1"/>
  <c r="V35" i="1"/>
  <c r="V33" i="1"/>
  <c r="V32" i="1"/>
  <c r="V31" i="1"/>
  <c r="V30" i="1"/>
  <c r="V29" i="1"/>
  <c r="V28" i="1"/>
  <c r="V27" i="1"/>
  <c r="V26" i="1"/>
  <c r="V25" i="1"/>
  <c r="V24" i="1"/>
  <c r="V23" i="1"/>
  <c r="V21" i="1"/>
  <c r="V20" i="1"/>
  <c r="S30" i="1"/>
  <c r="S29" i="1"/>
  <c r="S28" i="1"/>
  <c r="S27" i="1"/>
  <c r="S26" i="1"/>
  <c r="S25" i="1"/>
  <c r="S24" i="1"/>
  <c r="S23" i="1"/>
  <c r="P41" i="1"/>
  <c r="P40" i="1"/>
  <c r="P39" i="1"/>
  <c r="P37" i="1"/>
  <c r="P36" i="1"/>
  <c r="P35" i="1"/>
  <c r="P33" i="1"/>
  <c r="P32" i="1"/>
  <c r="P30" i="1"/>
  <c r="P29" i="1"/>
  <c r="P28" i="1"/>
  <c r="P27" i="1"/>
  <c r="P26" i="1"/>
  <c r="P25" i="1"/>
  <c r="P24" i="1"/>
  <c r="P23" i="1"/>
  <c r="S41" i="1"/>
  <c r="S40" i="1"/>
  <c r="S39" i="1"/>
  <c r="S38" i="1"/>
  <c r="S37" i="1"/>
  <c r="S36" i="1"/>
  <c r="S35" i="1"/>
  <c r="S34" i="1"/>
  <c r="S33" i="1"/>
  <c r="S32" i="1"/>
  <c r="S31" i="1"/>
  <c r="S21" i="1"/>
  <c r="S20" i="1"/>
  <c r="P21" i="1"/>
  <c r="P20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M20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P51" i="1"/>
  <c r="P58" i="1"/>
  <c r="P57" i="1"/>
  <c r="P55" i="1"/>
  <c r="P54" i="1"/>
  <c r="P53" i="1"/>
  <c r="P52" i="1"/>
  <c r="P50" i="1"/>
  <c r="M58" i="1"/>
  <c r="M57" i="1"/>
  <c r="M55" i="1"/>
  <c r="M54" i="1"/>
  <c r="M53" i="1"/>
  <c r="M52" i="1"/>
  <c r="M51" i="1"/>
  <c r="M50" i="1"/>
  <c r="J58" i="1"/>
  <c r="J57" i="1"/>
  <c r="J55" i="1"/>
  <c r="J54" i="1"/>
  <c r="J53" i="1"/>
  <c r="J52" i="1"/>
  <c r="J51" i="1"/>
  <c r="J50" i="1"/>
  <c r="G58" i="1"/>
  <c r="G57" i="1"/>
  <c r="G55" i="1"/>
  <c r="G54" i="1"/>
  <c r="G53" i="1"/>
  <c r="G52" i="1"/>
  <c r="G51" i="1"/>
  <c r="G50" i="1"/>
  <c r="G48" i="1"/>
  <c r="G47" i="1"/>
  <c r="G46" i="1"/>
  <c r="G45" i="1"/>
  <c r="G43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1" i="1"/>
  <c r="G20" i="1"/>
  <c r="D58" i="1"/>
  <c r="D57" i="1"/>
  <c r="D55" i="1"/>
  <c r="D54" i="1"/>
  <c r="D53" i="1"/>
  <c r="D52" i="1"/>
  <c r="D51" i="1"/>
  <c r="D50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Y58" i="1" l="1"/>
  <c r="Y57" i="1"/>
  <c r="Y55" i="1"/>
  <c r="Y54" i="1"/>
  <c r="Y53" i="1"/>
  <c r="Y52" i="1"/>
  <c r="Y51" i="1"/>
  <c r="Y50" i="1"/>
  <c r="Y48" i="1"/>
  <c r="Y47" i="1"/>
  <c r="Y46" i="1"/>
  <c r="Y45" i="1"/>
  <c r="Y44" i="1"/>
  <c r="Y43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1" i="1"/>
  <c r="Y20" i="1"/>
  <c r="AB58" i="1"/>
  <c r="AB57" i="1"/>
  <c r="AB55" i="1"/>
  <c r="AB54" i="1"/>
  <c r="AB53" i="1"/>
  <c r="AB52" i="1"/>
  <c r="AB51" i="1"/>
  <c r="AB50" i="1"/>
  <c r="AB44" i="1"/>
  <c r="AB45" i="1"/>
  <c r="AB46" i="1"/>
  <c r="AB47" i="1"/>
  <c r="AB48" i="1"/>
  <c r="AB4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23" i="1"/>
  <c r="AB21" i="1"/>
  <c r="AB20" i="1"/>
  <c r="AE58" i="1"/>
  <c r="AE57" i="1"/>
  <c r="AE55" i="1"/>
  <c r="AE54" i="1"/>
  <c r="AE53" i="1"/>
  <c r="AE52" i="1"/>
  <c r="AE51" i="1"/>
  <c r="AE50" i="1"/>
  <c r="AE48" i="1"/>
  <c r="AE47" i="1"/>
  <c r="AE46" i="1"/>
  <c r="AE45" i="1"/>
  <c r="AE44" i="1"/>
  <c r="AE43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1" i="1"/>
  <c r="AE20" i="1"/>
  <c r="AH58" i="1"/>
  <c r="AH57" i="1"/>
  <c r="AH55" i="1"/>
  <c r="AH54" i="1"/>
  <c r="AH53" i="1"/>
  <c r="AH52" i="1"/>
  <c r="AH51" i="1"/>
  <c r="AH50" i="1"/>
  <c r="AH48" i="1"/>
  <c r="AH47" i="1"/>
  <c r="AH46" i="1"/>
  <c r="AH45" i="1"/>
  <c r="AH44" i="1"/>
  <c r="AH43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1" i="1"/>
  <c r="AH20" i="1"/>
  <c r="AK58" i="1"/>
  <c r="AK57" i="1"/>
  <c r="AK55" i="1"/>
  <c r="AK54" i="1"/>
  <c r="AK53" i="1"/>
  <c r="AK52" i="1"/>
  <c r="AK51" i="1"/>
  <c r="AK50" i="1"/>
  <c r="AK48" i="1"/>
  <c r="AK47" i="1"/>
  <c r="AK46" i="1"/>
  <c r="AK45" i="1"/>
  <c r="AK44" i="1"/>
  <c r="AK4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23" i="1"/>
  <c r="AK21" i="1"/>
  <c r="AK20" i="1"/>
  <c r="AN58" i="1"/>
  <c r="AN57" i="1"/>
  <c r="AN52" i="1"/>
  <c r="AN53" i="1"/>
  <c r="AN54" i="1"/>
  <c r="AN55" i="1"/>
  <c r="AN51" i="1"/>
  <c r="AN50" i="1"/>
  <c r="AN48" i="1"/>
  <c r="AN47" i="1"/>
  <c r="AN46" i="1"/>
  <c r="AN45" i="1"/>
  <c r="AN44" i="1"/>
  <c r="AN43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0" i="1"/>
  <c r="AN21" i="1"/>
  <c r="AQ58" i="1"/>
  <c r="AQ57" i="1"/>
  <c r="AQ51" i="1"/>
  <c r="AQ52" i="1"/>
  <c r="AQ53" i="1"/>
  <c r="AQ54" i="1"/>
  <c r="AQ55" i="1"/>
  <c r="AQ50" i="1"/>
  <c r="AQ44" i="1"/>
  <c r="AQ45" i="1"/>
  <c r="AQ46" i="1"/>
  <c r="AQ47" i="1"/>
  <c r="AQ48" i="1"/>
  <c r="AQ43" i="1"/>
  <c r="AQ36" i="1"/>
  <c r="AQ37" i="1"/>
  <c r="AQ38" i="1"/>
  <c r="AQ39" i="1"/>
  <c r="AQ40" i="1"/>
  <c r="AQ41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23" i="1"/>
  <c r="AQ21" i="1"/>
  <c r="AQ20" i="1"/>
  <c r="AT58" i="1"/>
  <c r="AT57" i="1"/>
  <c r="AT51" i="1"/>
  <c r="AT52" i="1"/>
  <c r="AT53" i="1"/>
  <c r="AT54" i="1"/>
  <c r="AT55" i="1"/>
  <c r="AT50" i="1"/>
  <c r="AT44" i="1"/>
  <c r="AT45" i="1"/>
  <c r="AT46" i="1"/>
  <c r="AT47" i="1"/>
  <c r="AT48" i="1"/>
  <c r="AT43" i="1"/>
  <c r="AT41" i="1"/>
  <c r="AT40" i="1"/>
  <c r="AT39" i="1"/>
  <c r="AT37" i="1"/>
  <c r="AT36" i="1"/>
  <c r="AT35" i="1"/>
  <c r="AT24" i="1" l="1"/>
  <c r="AT25" i="1"/>
  <c r="AT26" i="1"/>
  <c r="AT27" i="1"/>
  <c r="AT28" i="1"/>
  <c r="AT29" i="1"/>
  <c r="AT30" i="1"/>
  <c r="AT31" i="1"/>
  <c r="AT32" i="1"/>
  <c r="AT33" i="1"/>
  <c r="AT23" i="1"/>
  <c r="AT21" i="1"/>
  <c r="AT20" i="1"/>
  <c r="AW58" i="1"/>
  <c r="AW57" i="1"/>
  <c r="AW51" i="1"/>
  <c r="AW52" i="1"/>
  <c r="AW53" i="1"/>
  <c r="AW54" i="1"/>
  <c r="AW55" i="1"/>
  <c r="AW50" i="1"/>
  <c r="AW44" i="1"/>
  <c r="AW45" i="1"/>
  <c r="AW46" i="1"/>
  <c r="AW47" i="1"/>
  <c r="AW48" i="1"/>
  <c r="AW4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23" i="1"/>
  <c r="AW21" i="1"/>
  <c r="AW20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B7" i="1"/>
  <c r="AB8" i="1"/>
  <c r="AB9" i="1"/>
  <c r="AB10" i="1"/>
  <c r="AB11" i="1"/>
  <c r="AB12" i="1"/>
  <c r="AB13" i="1"/>
  <c r="AB14" i="1"/>
  <c r="AB15" i="1"/>
  <c r="AB16" i="1"/>
  <c r="AB17" i="1"/>
  <c r="AB18" i="1"/>
  <c r="Y7" i="1"/>
  <c r="Y8" i="1"/>
  <c r="Y9" i="1"/>
  <c r="Y10" i="1"/>
  <c r="Y11" i="1"/>
  <c r="Y12" i="1"/>
  <c r="Y13" i="1"/>
  <c r="Y14" i="1"/>
  <c r="Y15" i="1"/>
  <c r="Y16" i="1"/>
  <c r="Y17" i="1"/>
  <c r="Y18" i="1"/>
  <c r="V7" i="1"/>
  <c r="V8" i="1"/>
  <c r="V9" i="1"/>
  <c r="V10" i="1"/>
  <c r="V11" i="1"/>
  <c r="V12" i="1"/>
  <c r="V13" i="1"/>
  <c r="V14" i="1"/>
  <c r="V15" i="1"/>
  <c r="V16" i="1"/>
  <c r="V17" i="1"/>
  <c r="V18" i="1"/>
  <c r="S7" i="1"/>
  <c r="S8" i="1"/>
  <c r="S9" i="1"/>
  <c r="S10" i="1"/>
  <c r="S11" i="1"/>
  <c r="S12" i="1"/>
  <c r="S13" i="1"/>
  <c r="S14" i="1"/>
  <c r="S15" i="1"/>
  <c r="S16" i="1"/>
  <c r="S17" i="1"/>
  <c r="S18" i="1"/>
  <c r="P7" i="1"/>
  <c r="P8" i="1"/>
  <c r="P9" i="1"/>
  <c r="P10" i="1"/>
  <c r="P11" i="1"/>
  <c r="P12" i="1"/>
  <c r="P13" i="1"/>
  <c r="P14" i="1"/>
  <c r="P15" i="1"/>
  <c r="P16" i="1"/>
  <c r="P17" i="1"/>
  <c r="P18" i="1"/>
  <c r="M7" i="1"/>
  <c r="M8" i="1"/>
  <c r="M9" i="1"/>
  <c r="M10" i="1"/>
  <c r="M11" i="1"/>
  <c r="M12" i="1"/>
  <c r="M13" i="1"/>
  <c r="M14" i="1"/>
  <c r="M15" i="1"/>
  <c r="M16" i="1"/>
  <c r="M17" i="1"/>
  <c r="M18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Z7" i="1"/>
  <c r="AZ8" i="1"/>
  <c r="AZ16" i="1"/>
  <c r="AW6" i="1"/>
  <c r="AT6" i="1"/>
  <c r="AQ6" i="1"/>
  <c r="AN6" i="1"/>
  <c r="AK6" i="1"/>
  <c r="AH6" i="1"/>
  <c r="AE6" i="1"/>
  <c r="AB6" i="1"/>
  <c r="Y6" i="1"/>
  <c r="V6" i="1"/>
  <c r="S6" i="1"/>
  <c r="P6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6" i="1"/>
  <c r="D21" i="1"/>
  <c r="D20" i="1"/>
  <c r="D7" i="1"/>
  <c r="D6" i="1"/>
  <c r="D8" i="1"/>
  <c r="D9" i="1"/>
  <c r="D10" i="1"/>
  <c r="D11" i="1"/>
  <c r="D12" i="1"/>
  <c r="D13" i="1"/>
  <c r="D14" i="1"/>
  <c r="D15" i="1"/>
  <c r="D16" i="1"/>
  <c r="D17" i="1"/>
  <c r="D18" i="1"/>
  <c r="E7" i="2" l="1"/>
  <c r="E5" i="2"/>
  <c r="E4" i="2"/>
  <c r="B2" i="2" l="1"/>
  <c r="C13" i="21" s="1"/>
  <c r="AZ56" i="1"/>
  <c r="AZ49" i="1"/>
  <c r="AZ42" i="1"/>
  <c r="AZ22" i="1"/>
  <c r="AZ19" i="1"/>
  <c r="AZ5" i="1"/>
  <c r="AZ4" i="1" l="1"/>
  <c r="AW56" i="1" l="1"/>
  <c r="AW49" i="1"/>
  <c r="AW42" i="1"/>
  <c r="AW22" i="1"/>
  <c r="AW19" i="1"/>
  <c r="AW5" i="1"/>
  <c r="AT56" i="1"/>
  <c r="AT49" i="1"/>
  <c r="AT42" i="1"/>
  <c r="AT22" i="1"/>
  <c r="AT19" i="1"/>
  <c r="AT5" i="1"/>
  <c r="AQ56" i="1"/>
  <c r="AQ49" i="1"/>
  <c r="AQ42" i="1"/>
  <c r="AQ22" i="1"/>
  <c r="AQ19" i="1"/>
  <c r="AQ5" i="1"/>
  <c r="AN56" i="1"/>
  <c r="AN49" i="1"/>
  <c r="AN42" i="1"/>
  <c r="AN22" i="1"/>
  <c r="AN19" i="1"/>
  <c r="AN5" i="1"/>
  <c r="AK56" i="1"/>
  <c r="AK49" i="1"/>
  <c r="AK42" i="1"/>
  <c r="AK22" i="1"/>
  <c r="AK19" i="1"/>
  <c r="AK5" i="1"/>
  <c r="AH56" i="1"/>
  <c r="AH49" i="1"/>
  <c r="AH42" i="1"/>
  <c r="AH22" i="1"/>
  <c r="AH19" i="1"/>
  <c r="AH5" i="1"/>
  <c r="AE56" i="1"/>
  <c r="AE49" i="1"/>
  <c r="AE42" i="1"/>
  <c r="AE22" i="1"/>
  <c r="AE19" i="1"/>
  <c r="AE5" i="1"/>
  <c r="AB56" i="1"/>
  <c r="AB49" i="1"/>
  <c r="AB42" i="1"/>
  <c r="AB22" i="1"/>
  <c r="AB19" i="1"/>
  <c r="AB5" i="1"/>
  <c r="Y56" i="1"/>
  <c r="Y49" i="1"/>
  <c r="Y42" i="1"/>
  <c r="Y22" i="1"/>
  <c r="Y19" i="1"/>
  <c r="Y5" i="1"/>
  <c r="V56" i="1"/>
  <c r="V49" i="1"/>
  <c r="V42" i="1"/>
  <c r="V22" i="1"/>
  <c r="V19" i="1"/>
  <c r="V5" i="1"/>
  <c r="S56" i="1"/>
  <c r="S49" i="1"/>
  <c r="S42" i="1"/>
  <c r="S22" i="1"/>
  <c r="S19" i="1"/>
  <c r="S5" i="1"/>
  <c r="P56" i="1"/>
  <c r="P49" i="1"/>
  <c r="P42" i="1"/>
  <c r="P22" i="1"/>
  <c r="P19" i="1"/>
  <c r="P5" i="1"/>
  <c r="M56" i="1"/>
  <c r="M49" i="1"/>
  <c r="M42" i="1"/>
  <c r="M22" i="1"/>
  <c r="M19" i="1"/>
  <c r="M5" i="1"/>
  <c r="J56" i="1"/>
  <c r="J49" i="1"/>
  <c r="J42" i="1"/>
  <c r="J22" i="1"/>
  <c r="J19" i="1"/>
  <c r="J5" i="1"/>
  <c r="G56" i="1"/>
  <c r="G49" i="1"/>
  <c r="G42" i="1"/>
  <c r="G22" i="1"/>
  <c r="G19" i="1"/>
  <c r="G5" i="1"/>
  <c r="D56" i="1"/>
  <c r="D49" i="1"/>
  <c r="D19" i="1"/>
  <c r="D5" i="1"/>
  <c r="P4" i="1" l="1"/>
  <c r="S4" i="1"/>
  <c r="V4" i="1"/>
  <c r="G4" i="1"/>
  <c r="J4" i="1"/>
  <c r="M4" i="1"/>
  <c r="Y4" i="1"/>
  <c r="AB4" i="1"/>
  <c r="AE4" i="1"/>
  <c r="AH4" i="1"/>
  <c r="AK4" i="1"/>
  <c r="AN4" i="1"/>
  <c r="AQ4" i="1"/>
  <c r="AT4" i="1"/>
  <c r="AW4" i="1"/>
  <c r="D22" i="1"/>
  <c r="D42" i="1"/>
  <c r="D4" i="1" l="1"/>
  <c r="A3" i="1" s="1"/>
  <c r="C12" i="21" l="1"/>
  <c r="C15" i="21" s="1"/>
</calcChain>
</file>

<file path=xl/sharedStrings.xml><?xml version="1.0" encoding="utf-8"?>
<sst xmlns="http://schemas.openxmlformats.org/spreadsheetml/2006/main" count="158" uniqueCount="100">
  <si>
    <t>Operátorský panel s dotykovou obrazovkou</t>
  </si>
  <si>
    <t>Instalace SCADA systému</t>
  </si>
  <si>
    <t>Konfigurace mechanizmu ručního vkládání dat</t>
  </si>
  <si>
    <t>Konfigurace mechanizmu získání a zpracování SYS_TIME</t>
  </si>
  <si>
    <t>Switch vhodný pro napájení z baterie (8x LAN)</t>
  </si>
  <si>
    <t>Konfigurace převodníků (IP adresy)</t>
  </si>
  <si>
    <t>Oživení a odzkoušení všech funkcí systému</t>
  </si>
  <si>
    <t>Vypracování dokumentace pro uživatele systému</t>
  </si>
  <si>
    <t>Konfigurace automatického odmazávání dat z SQL databáze</t>
  </si>
  <si>
    <t>Centrální měřící jednotka včetně vstupních a výstupních modulů</t>
  </si>
  <si>
    <t>Styková jednotka (datový oddělovač) včetně příslušenství</t>
  </si>
  <si>
    <t>SCADA systém - licence, včetně případných nákladů na vývoj nových funkcí</t>
  </si>
  <si>
    <t>Instalace OS Windows a SQL databáze</t>
  </si>
  <si>
    <t>Konfigurace výpočetních mechanizmů</t>
  </si>
  <si>
    <t>Konfigurace zpracování příchozích dat ze serveru VHD</t>
  </si>
  <si>
    <t>Základní software pro server MS</t>
  </si>
  <si>
    <t>OS Windows, 64 bit, včetně SQL databáze pro 10 klientů</t>
  </si>
  <si>
    <t>Instalace serveru a konfigurace SCADA systému</t>
  </si>
  <si>
    <t>Konfigurace komunikace SCADA s CMJ</t>
  </si>
  <si>
    <t>Konfigurace komunikace SCADA se vzdálenými MS typu č. 1</t>
  </si>
  <si>
    <t>Konfigurace komunikace SCADA s ŘS (spodní výpusti, MVE)</t>
  </si>
  <si>
    <t>Konfigurace komunikace SCADA s SQL databází</t>
  </si>
  <si>
    <t>Konfigurace alarmového mechanizmu, včetně alarmových SMS</t>
  </si>
  <si>
    <t>Konfigurace SQL databáze</t>
  </si>
  <si>
    <t>Konfigurace systému práv uživatelů</t>
  </si>
  <si>
    <t>Ostatní konfigurace SCADA systému</t>
  </si>
  <si>
    <t>Oživení a funkční odzkoušení SCADA systému</t>
  </si>
  <si>
    <t>Oživení komunikace se systémy na VD</t>
  </si>
  <si>
    <t>Rozvaděč a základní vybavení rozvaděče</t>
  </si>
  <si>
    <t>Pracovní baterie s odpojovačem, jištěním a krytem</t>
  </si>
  <si>
    <t>Radiomodem, včetně příslušenství</t>
  </si>
  <si>
    <t>GSM modem, včetně příslušenství</t>
  </si>
  <si>
    <t>Dodávka komponent</t>
  </si>
  <si>
    <t>Napájecí zdroj vhodný pro trvalé dobíjení baterie</t>
  </si>
  <si>
    <t>Konfigurace vizualizace systémů monitoringu a TBD (obrazovky, grafy, tabulky)</t>
  </si>
  <si>
    <t>Konfigurace vizualizace a ovládání technologií (obrazovky, grafy, tabulky)</t>
  </si>
  <si>
    <t>Software pro centrální měřící jednotku</t>
  </si>
  <si>
    <t>Software pro stykovou jednotku (datový oddělovač)</t>
  </si>
  <si>
    <t>Software pro operátorský panel s dotykovou obrazovkou</t>
  </si>
  <si>
    <t>Dokumentace</t>
  </si>
  <si>
    <t>Zaškolení obsluhy VD a administrátorů systému</t>
  </si>
  <si>
    <t>Ostatní materiál (datové převodníky, kabely, lišty, koncovky apod.)</t>
  </si>
  <si>
    <t>VD Labská</t>
  </si>
  <si>
    <t>VD Les Království</t>
  </si>
  <si>
    <t>VD Pastviny</t>
  </si>
  <si>
    <t>VD Hamry</t>
  </si>
  <si>
    <t>VD Seč</t>
  </si>
  <si>
    <t>VD Křižanovice</t>
  </si>
  <si>
    <t>VD Pařížov</t>
  </si>
  <si>
    <t>VD Vrchlice</t>
  </si>
  <si>
    <t>VD Souš</t>
  </si>
  <si>
    <t>VD Josefův Důl</t>
  </si>
  <si>
    <t>VD Mšeno</t>
  </si>
  <si>
    <t>VD Harcov</t>
  </si>
  <si>
    <t>VD Hvězda</t>
  </si>
  <si>
    <t>Celkem na VD</t>
  </si>
  <si>
    <t>Počáteční prohlídka vodního díla a monitorovacích stanic, včetně cest. nákladů</t>
  </si>
  <si>
    <t>Dílenská montáž rozvaděče</t>
  </si>
  <si>
    <t>Montáže</t>
  </si>
  <si>
    <t>Montážní práce na VD, včetně demontáže a likvidace stávajících komponent monitorovacích systémů a cestovních nákladů</t>
  </si>
  <si>
    <t>Montážní práce na externích monitorovacích stanicích, včetně demontáže a likvidace stávajících komponent monitorovacích systémů a cestovních nákladů</t>
  </si>
  <si>
    <t>Vypracování dokumentace skutečného provedení díla (komplet)</t>
  </si>
  <si>
    <t>Server monitorovacího systému včetně adaptéru pro bateriové napájení</t>
  </si>
  <si>
    <t>Software a konfigurace dalších komponent MS</t>
  </si>
  <si>
    <t>Konfigurace měřicích jednotek typu č. 1</t>
  </si>
  <si>
    <t>Konfigurace měřicích jednotek typu č. 2</t>
  </si>
  <si>
    <t>-</t>
  </si>
  <si>
    <t>Rezervní HW</t>
  </si>
  <si>
    <t>Bod 1. technické podpory - Pozáruční servis, opravy a úpravy dodaného SW a HW  na základě požadavků objednatele v rozsahu maximálně 120  pracovních hodin ročně po dobu 10 let, celkem maximálně 1200 pracovních hodin.</t>
  </si>
  <si>
    <t>Bod 2. technické podpory - provedení monitoringu serverů monitorovacích systémů, 1x ročně po dobu 10 let na každém VD osazeném serverem MS.</t>
  </si>
  <si>
    <t>Bod 3. technické podpory - zajištění režimu 7x24 (sedm dní v týdnu po dobu 24 hodin) technické podpory při mimořádných situacích,  v rozsahu maximálně 7 dní na každých 12 měsíců trvání technické podpory, započetí řešení závady v čase maximálně 12 hodin od nahlášení závady a odstranění závady v čase 48 hodin od nahlášení po dobu 10 let.</t>
  </si>
  <si>
    <t>Bod 4. technické podpory - servis, opravy a úpravy dodaného SW a HW v režimu technické podpory při mimořádných situacích na základě požadavků objednatele v rozsahu maximálně 40  pracovních hodin ročně po dobu 10 let, celkem maximálně 400 pracovních hodin.</t>
  </si>
  <si>
    <t>Bod 5. technické podpory - instalace vyšší verze operačního systému a SCADA systému na nové fyzické servery a kompletní zprovoznění monitorovacího systému na 18 VD 1x za dobu 10 let trvání smlouvy.</t>
  </si>
  <si>
    <t>Veřejná zakázka:</t>
  </si>
  <si>
    <t>Modernizace monitorovacích systémů přehrad Povodí Labe</t>
  </si>
  <si>
    <t>číslo akce:</t>
  </si>
  <si>
    <t>Rekapitulace celkových nákladů</t>
  </si>
  <si>
    <t>CELKOVÉ NÁKLADY I. etapy v Kč bez DPH</t>
  </si>
  <si>
    <t>CELKOVÉ NÁKLADY II. etapy v Kč bez DPH</t>
  </si>
  <si>
    <t>ks</t>
  </si>
  <si>
    <t>Měřící a komunikační  jednotka externích monitorovacích stanic typu č. 1</t>
  </si>
  <si>
    <t>Měřící a komunikační  jednotka externích monitorovacích stanic typu č. 2</t>
  </si>
  <si>
    <t>Cena celkem
v Kč bez DPH</t>
  </si>
  <si>
    <t>Jednotková 
cena 
v Kč bez DPH</t>
  </si>
  <si>
    <t>Hodinová sazba
v Kč bez DPH</t>
  </si>
  <si>
    <t>Počet hodin</t>
  </si>
  <si>
    <t>CELKOVÉ NÁKLADY II. etapy 
v Kč bez DPH</t>
  </si>
  <si>
    <t>CELKOVÉ NÁKLADY CELKEM v Kč bez DPH</t>
  </si>
  <si>
    <t>VD Bedřichov 
a VD Rudolfov</t>
  </si>
  <si>
    <t>VD Fojtka 
a VD Mlýnice</t>
  </si>
  <si>
    <t>VD Rozkoš 
a VD Zlíč</t>
  </si>
  <si>
    <t>CELKOVÉ NÁKLADY I. etapy 
v Kč bez DPH</t>
  </si>
  <si>
    <t>Poznámka:</t>
  </si>
  <si>
    <t>Uchazeč nacení pouze žlutě podbarvá pole s hodnotou 0,00.</t>
  </si>
  <si>
    <t xml:space="preserve">Poznámka: </t>
  </si>
  <si>
    <t>Uchazeč vyplní pouze žlutě podvarvená pole - údaje o své firmě.</t>
  </si>
  <si>
    <t>Uchazeč / Firma:</t>
  </si>
  <si>
    <t>Technická podpora podle přílohy č. 1 smlouvy</t>
  </si>
  <si>
    <t>Počet serverů</t>
  </si>
  <si>
    <t>Rozpočet nákladů "Modernizace monitorovacích systémů přehrad Povodí Labe"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</si>
</sst>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43" formatCode="_-* #,##0.00_-;\-* #,##0.00_-;_-* &quot;-&quot;??_-;_-@_-"/>
    <numFmt numFmtId="164" formatCode="#,##0\ &quot;Kč&quot;"/>
    <numFmt numFmtId="165" formatCode="#,##0.00\ _K_č;\-#,##0.00\ _K_č"/>
    <numFmt numFmtId="166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u/>
      <sz val="1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B2B2B2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2" fillId="2" borderId="0" applyNumberFormat="0" applyBorder="0" applyAlignment="0" applyProtection="0"/>
    <xf numFmtId="0" fontId="9" fillId="3" borderId="18" applyNumberFormat="0" applyFont="0" applyAlignment="0" applyProtection="0"/>
  </cellStyleXfs>
  <cellXfs count="115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Protection="1"/>
    <xf numFmtId="0" fontId="8" fillId="0" borderId="29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vertical="center" wrapText="1"/>
    </xf>
    <xf numFmtId="0" fontId="2" fillId="0" borderId="26" xfId="0" applyFont="1" applyFill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5" fontId="16" fillId="0" borderId="23" xfId="0" applyNumberFormat="1" applyFont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vertical="center" wrapText="1"/>
    </xf>
    <xf numFmtId="0" fontId="16" fillId="0" borderId="15" xfId="0" applyFont="1" applyBorder="1" applyAlignment="1" applyProtection="1">
      <alignment horizontal="center" vertical="center"/>
    </xf>
    <xf numFmtId="5" fontId="16" fillId="0" borderId="24" xfId="0" applyNumberFormat="1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166" fontId="17" fillId="3" borderId="27" xfId="3" applyNumberFormat="1" applyFont="1" applyBorder="1" applyAlignment="1" applyProtection="1">
      <alignment horizontal="center" vertical="center"/>
      <protection locked="0"/>
    </xf>
    <xf numFmtId="166" fontId="17" fillId="0" borderId="26" xfId="0" applyNumberFormat="1" applyFont="1" applyBorder="1" applyAlignment="1" applyProtection="1">
      <alignment horizontal="center" vertical="center"/>
    </xf>
    <xf numFmtId="166" fontId="17" fillId="3" borderId="28" xfId="3" applyNumberFormat="1" applyFont="1" applyBorder="1" applyAlignment="1" applyProtection="1">
      <alignment horizontal="center" vertical="center"/>
      <protection locked="0"/>
    </xf>
    <xf numFmtId="166" fontId="17" fillId="0" borderId="44" xfId="0" applyNumberFormat="1" applyFont="1" applyBorder="1" applyAlignment="1" applyProtection="1">
      <alignment horizontal="center" vertical="center"/>
    </xf>
    <xf numFmtId="166" fontId="17" fillId="0" borderId="25" xfId="0" applyNumberFormat="1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166" fontId="5" fillId="3" borderId="47" xfId="3" applyNumberFormat="1" applyFont="1" applyBorder="1" applyAlignment="1" applyProtection="1">
      <alignment horizontal="center" vertical="center"/>
      <protection locked="0"/>
    </xf>
    <xf numFmtId="166" fontId="5" fillId="3" borderId="30" xfId="3" applyNumberFormat="1" applyFont="1" applyBorder="1" applyAlignment="1" applyProtection="1">
      <alignment horizontal="center" vertical="center"/>
      <protection locked="0"/>
    </xf>
    <xf numFmtId="166" fontId="5" fillId="3" borderId="22" xfId="3" applyNumberFormat="1" applyFont="1" applyBorder="1" applyAlignment="1" applyProtection="1">
      <alignment horizontal="center" vertical="center"/>
      <protection locked="0"/>
    </xf>
    <xf numFmtId="0" fontId="7" fillId="6" borderId="48" xfId="0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/>
    </xf>
    <xf numFmtId="164" fontId="0" fillId="0" borderId="0" xfId="0" applyNumberFormat="1" applyFont="1" applyProtection="1"/>
    <xf numFmtId="164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/>
    </xf>
    <xf numFmtId="0" fontId="0" fillId="0" borderId="0" xfId="0" applyFont="1" applyProtection="1"/>
    <xf numFmtId="0" fontId="7" fillId="5" borderId="3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4" fontId="20" fillId="5" borderId="34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</xf>
    <xf numFmtId="0" fontId="22" fillId="0" borderId="11" xfId="0" applyNumberFormat="1" applyFont="1" applyBorder="1" applyAlignment="1" applyProtection="1">
      <alignment horizontal="center" vertical="center"/>
    </xf>
    <xf numFmtId="4" fontId="22" fillId="0" borderId="42" xfId="0" applyNumberFormat="1" applyFont="1" applyBorder="1" applyAlignment="1" applyProtection="1">
      <alignment horizontal="center" vertical="center"/>
    </xf>
    <xf numFmtId="4" fontId="17" fillId="0" borderId="35" xfId="0" applyNumberFormat="1" applyFont="1" applyBorder="1" applyAlignment="1" applyProtection="1">
      <alignment vertical="center"/>
    </xf>
    <xf numFmtId="4" fontId="22" fillId="0" borderId="11" xfId="0" applyNumberFormat="1" applyFont="1" applyBorder="1" applyAlignment="1" applyProtection="1">
      <alignment horizontal="center" vertical="center"/>
    </xf>
    <xf numFmtId="4" fontId="22" fillId="0" borderId="4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7" fillId="0" borderId="39" xfId="0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  <xf numFmtId="4" fontId="5" fillId="0" borderId="17" xfId="0" applyNumberFormat="1" applyFont="1" applyBorder="1" applyAlignment="1" applyProtection="1">
      <alignment vertical="center"/>
    </xf>
    <xf numFmtId="4" fontId="2" fillId="0" borderId="7" xfId="0" applyNumberFormat="1" applyFont="1" applyBorder="1" applyAlignment="1" applyProtection="1">
      <alignment horizontal="center" vertical="center"/>
    </xf>
    <xf numFmtId="4" fontId="2" fillId="0" borderId="2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40" xfId="0" applyFont="1" applyBorder="1" applyAlignment="1" applyProtection="1"/>
    <xf numFmtId="0" fontId="2" fillId="0" borderId="5" xfId="0" applyNumberFormat="1" applyFont="1" applyBorder="1" applyAlignment="1" applyProtection="1">
      <alignment horizontal="center"/>
    </xf>
    <xf numFmtId="3" fontId="0" fillId="0" borderId="6" xfId="0" applyNumberFormat="1" applyFont="1" applyBorder="1" applyProtection="1"/>
    <xf numFmtId="4" fontId="0" fillId="0" borderId="6" xfId="0" applyNumberFormat="1" applyFont="1" applyBorder="1" applyProtection="1"/>
    <xf numFmtId="4" fontId="0" fillId="0" borderId="1" xfId="0" applyNumberFormat="1" applyBorder="1" applyProtection="1"/>
    <xf numFmtId="0" fontId="2" fillId="0" borderId="40" xfId="0" applyFont="1" applyFill="1" applyBorder="1" applyAlignment="1" applyProtection="1"/>
    <xf numFmtId="0" fontId="7" fillId="0" borderId="40" xfId="0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vertical="center"/>
    </xf>
    <xf numFmtId="4" fontId="2" fillId="0" borderId="5" xfId="0" applyNumberFormat="1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center"/>
    </xf>
    <xf numFmtId="4" fontId="2" fillId="0" borderId="6" xfId="0" applyNumberFormat="1" applyFont="1" applyBorder="1" applyProtection="1"/>
    <xf numFmtId="0" fontId="2" fillId="4" borderId="5" xfId="0" applyNumberFormat="1" applyFont="1" applyFill="1" applyBorder="1" applyAlignment="1" applyProtection="1">
      <alignment horizontal="center"/>
    </xf>
    <xf numFmtId="0" fontId="0" fillId="0" borderId="40" xfId="0" applyFont="1" applyBorder="1" applyAlignment="1" applyProtection="1">
      <alignment wrapText="1"/>
    </xf>
    <xf numFmtId="0" fontId="0" fillId="0" borderId="40" xfId="0" applyFont="1" applyBorder="1" applyAlignment="1" applyProtection="1"/>
    <xf numFmtId="0" fontId="0" fillId="0" borderId="41" xfId="0" applyFont="1" applyBorder="1" applyAlignment="1" applyProtection="1"/>
    <xf numFmtId="0" fontId="2" fillId="0" borderId="8" xfId="0" applyNumberFormat="1" applyFont="1" applyBorder="1" applyAlignment="1" applyProtection="1">
      <alignment horizontal="center"/>
    </xf>
    <xf numFmtId="4" fontId="0" fillId="0" borderId="10" xfId="0" applyNumberFormat="1" applyFont="1" applyBorder="1" applyProtection="1"/>
    <xf numFmtId="4" fontId="2" fillId="0" borderId="9" xfId="0" applyNumberFormat="1" applyFont="1" applyBorder="1" applyAlignment="1" applyProtection="1">
      <alignment horizontal="center"/>
    </xf>
    <xf numFmtId="0" fontId="0" fillId="0" borderId="0" xfId="0" applyFont="1" applyAlignment="1" applyProtection="1"/>
    <xf numFmtId="4" fontId="0" fillId="3" borderId="1" xfId="3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0" fillId="3" borderId="9" xfId="3" applyNumberFormat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0" fontId="2" fillId="4" borderId="5" xfId="2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5" fillId="0" borderId="0" xfId="0" applyFont="1" applyFill="1" applyBorder="1" applyProtection="1"/>
    <xf numFmtId="0" fontId="10" fillId="0" borderId="0" xfId="0" applyFont="1" applyProtection="1"/>
    <xf numFmtId="0" fontId="11" fillId="0" borderId="0" xfId="0" applyFont="1" applyFill="1" applyProtection="1"/>
    <xf numFmtId="0" fontId="14" fillId="0" borderId="0" xfId="0" applyFont="1" applyFill="1" applyProtection="1"/>
    <xf numFmtId="0" fontId="10" fillId="0" borderId="0" xfId="0" applyFont="1" applyAlignment="1" applyProtection="1">
      <alignment horizontal="left"/>
    </xf>
    <xf numFmtId="165" fontId="18" fillId="5" borderId="54" xfId="1" applyNumberFormat="1" applyFont="1" applyFill="1" applyBorder="1" applyAlignment="1" applyProtection="1">
      <alignment horizontal="center" vertical="center"/>
    </xf>
    <xf numFmtId="165" fontId="18" fillId="6" borderId="10" xfId="1" applyNumberFormat="1" applyFont="1" applyFill="1" applyBorder="1" applyAlignment="1" applyProtection="1">
      <alignment horizontal="center" vertical="center"/>
    </xf>
    <xf numFmtId="165" fontId="19" fillId="7" borderId="3" xfId="1" applyNumberFormat="1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10" fillId="0" borderId="52" xfId="0" applyFont="1" applyBorder="1" applyAlignment="1" applyProtection="1">
      <alignment horizontal="left" vertical="center"/>
    </xf>
    <xf numFmtId="0" fontId="10" fillId="0" borderId="53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3" fillId="7" borderId="11" xfId="0" applyFont="1" applyFill="1" applyBorder="1" applyAlignment="1" applyProtection="1">
      <alignment horizontal="left" vertical="center"/>
    </xf>
    <xf numFmtId="0" fontId="13" fillId="7" borderId="21" xfId="0" applyFont="1" applyFill="1" applyBorder="1" applyAlignment="1" applyProtection="1">
      <alignment horizontal="left" vertical="center"/>
    </xf>
    <xf numFmtId="0" fontId="10" fillId="0" borderId="3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3" fillId="0" borderId="0" xfId="0" applyFont="1" applyAlignment="1" applyProtection="1"/>
    <xf numFmtId="0" fontId="10" fillId="0" borderId="0" xfId="0" applyFont="1" applyAlignment="1"/>
    <xf numFmtId="0" fontId="10" fillId="8" borderId="0" xfId="0" applyFont="1" applyFill="1" applyAlignment="1" applyProtection="1">
      <alignment horizontal="left"/>
    </xf>
    <xf numFmtId="0" fontId="10" fillId="8" borderId="0" xfId="0" applyFont="1" applyFill="1" applyAlignment="1"/>
    <xf numFmtId="0" fontId="6" fillId="0" borderId="13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4" fontId="20" fillId="6" borderId="49" xfId="0" applyNumberFormat="1" applyFont="1" applyFill="1" applyBorder="1" applyAlignment="1" applyProtection="1">
      <alignment horizontal="center" vertical="center"/>
    </xf>
    <xf numFmtId="4" fontId="21" fillId="0" borderId="50" xfId="0" applyNumberFormat="1" applyFont="1" applyBorder="1" applyAlignment="1" applyProtection="1">
      <alignment horizontal="center" vertical="center"/>
    </xf>
    <xf numFmtId="4" fontId="21" fillId="0" borderId="51" xfId="0" applyNumberFormat="1" applyFont="1" applyBorder="1" applyAlignment="1" applyProtection="1">
      <alignment horizontal="center" vertical="center"/>
    </xf>
  </cellXfs>
  <cellStyles count="4">
    <cellStyle name="Čárka" xfId="1" builtinId="3"/>
    <cellStyle name="Normální" xfId="0" builtinId="0"/>
    <cellStyle name="Poznámka" xfId="3" builtinId="10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28" sqref="B28"/>
    </sheetView>
  </sheetViews>
  <sheetFormatPr defaultRowHeight="14.25" x14ac:dyDescent="0.2"/>
  <cols>
    <col min="1" max="1" width="18.7109375" style="86" customWidth="1"/>
    <col min="2" max="3" width="30.7109375" style="86" customWidth="1"/>
    <col min="4" max="16384" width="9.140625" style="86"/>
  </cols>
  <sheetData>
    <row r="1" spans="1:3" ht="18" x14ac:dyDescent="0.25">
      <c r="A1" s="85" t="s">
        <v>76</v>
      </c>
    </row>
    <row r="2" spans="1:3" x14ac:dyDescent="0.2">
      <c r="A2" s="87"/>
    </row>
    <row r="3" spans="1:3" ht="15" x14ac:dyDescent="0.25">
      <c r="A3" s="88" t="s">
        <v>73</v>
      </c>
      <c r="B3" s="102" t="s">
        <v>74</v>
      </c>
      <c r="C3" s="103"/>
    </row>
    <row r="4" spans="1:3" x14ac:dyDescent="0.2">
      <c r="A4" s="88" t="s">
        <v>75</v>
      </c>
      <c r="B4" s="89">
        <v>299140001</v>
      </c>
    </row>
    <row r="5" spans="1:3" x14ac:dyDescent="0.2">
      <c r="A5" s="88"/>
      <c r="B5" s="89"/>
    </row>
    <row r="6" spans="1:3" x14ac:dyDescent="0.2">
      <c r="A6" s="88" t="s">
        <v>96</v>
      </c>
      <c r="B6" s="104"/>
      <c r="C6" s="105"/>
    </row>
    <row r="7" spans="1:3" x14ac:dyDescent="0.2">
      <c r="A7" s="88"/>
      <c r="B7" s="104"/>
      <c r="C7" s="105"/>
    </row>
    <row r="8" spans="1:3" x14ac:dyDescent="0.2">
      <c r="A8" s="88"/>
      <c r="B8" s="104"/>
      <c r="C8" s="105"/>
    </row>
    <row r="9" spans="1:3" x14ac:dyDescent="0.2">
      <c r="A9" s="88"/>
      <c r="B9" s="104"/>
      <c r="C9" s="105"/>
    </row>
    <row r="10" spans="1:3" x14ac:dyDescent="0.2">
      <c r="A10" s="88"/>
      <c r="B10" s="104"/>
      <c r="C10" s="105"/>
    </row>
    <row r="11" spans="1:3" ht="15" thickBot="1" x14ac:dyDescent="0.25"/>
    <row r="12" spans="1:3" ht="24" customHeight="1" x14ac:dyDescent="0.2">
      <c r="A12" s="94" t="s">
        <v>77</v>
      </c>
      <c r="B12" s="95"/>
      <c r="C12" s="90">
        <f>'Celkové náklady I. etapy'!$A$3</f>
        <v>0</v>
      </c>
    </row>
    <row r="13" spans="1:3" ht="24" customHeight="1" thickBot="1" x14ac:dyDescent="0.25">
      <c r="A13" s="96" t="s">
        <v>78</v>
      </c>
      <c r="B13" s="97"/>
      <c r="C13" s="91">
        <f>'Celkové náklady II. etapy'!$B$2</f>
        <v>0</v>
      </c>
    </row>
    <row r="14" spans="1:3" ht="15" thickBot="1" x14ac:dyDescent="0.25">
      <c r="A14" s="100"/>
      <c r="B14" s="101"/>
      <c r="C14" s="101"/>
    </row>
    <row r="15" spans="1:3" ht="33" customHeight="1" thickBot="1" x14ac:dyDescent="0.25">
      <c r="A15" s="98" t="s">
        <v>87</v>
      </c>
      <c r="B15" s="99"/>
      <c r="C15" s="92">
        <f>C12+C13</f>
        <v>0</v>
      </c>
    </row>
    <row r="20" spans="1:1" x14ac:dyDescent="0.2">
      <c r="A20" s="93" t="s">
        <v>94</v>
      </c>
    </row>
    <row r="21" spans="1:1" x14ac:dyDescent="0.2">
      <c r="A21" s="86" t="s">
        <v>95</v>
      </c>
    </row>
  </sheetData>
  <sheetProtection algorithmName="SHA-512" hashValue="kzFUbFHSP4MVFkrVSWTJsmuBBdjnmNaM8I4S0dk8asMjhWYG5+RczHjLIgxsndmJaqB95B/zNf27OaCycIRGRg==" saltValue="U8nlFkvJZYwPEUQ+7QERgA==" spinCount="100000" sheet="1" objects="1" scenarios="1"/>
  <mergeCells count="10">
    <mergeCell ref="A12:B12"/>
    <mergeCell ref="A13:B13"/>
    <mergeCell ref="A15:B15"/>
    <mergeCell ref="A14:C14"/>
    <mergeCell ref="B3:C3"/>
    <mergeCell ref="B6:C6"/>
    <mergeCell ref="B7:C7"/>
    <mergeCell ref="B10:C10"/>
    <mergeCell ref="B8:C8"/>
    <mergeCell ref="B9:C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1"/>
  <sheetViews>
    <sheetView zoomScale="70" zoomScaleNormal="7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C37" sqref="C37"/>
    </sheetView>
  </sheetViews>
  <sheetFormatPr defaultRowHeight="15" x14ac:dyDescent="0.25"/>
  <cols>
    <col min="1" max="1" width="71.28515625" style="77" customWidth="1"/>
    <col min="2" max="2" width="3.7109375" style="31" customWidth="1"/>
    <col min="3" max="3" width="15.85546875" style="31" bestFit="1" customWidth="1"/>
    <col min="4" max="4" width="16.7109375" style="32" customWidth="1"/>
    <col min="5" max="5" width="3.7109375" style="31" customWidth="1"/>
    <col min="6" max="6" width="12.5703125" style="31" bestFit="1" customWidth="1"/>
    <col min="7" max="7" width="16.7109375" style="32" customWidth="1"/>
    <col min="8" max="8" width="3.7109375" style="31" customWidth="1"/>
    <col min="9" max="9" width="12.5703125" style="31" bestFit="1" customWidth="1"/>
    <col min="10" max="10" width="16.7109375" style="32" customWidth="1"/>
    <col min="11" max="11" width="3.7109375" style="31" customWidth="1"/>
    <col min="12" max="12" width="12.5703125" style="31" bestFit="1" customWidth="1"/>
    <col min="13" max="13" width="16.7109375" style="33" customWidth="1"/>
    <col min="14" max="14" width="3.7109375" style="34" customWidth="1"/>
    <col min="15" max="15" width="12.5703125" style="34" bestFit="1" customWidth="1"/>
    <col min="16" max="16" width="16.7109375" style="32" customWidth="1"/>
    <col min="17" max="17" width="3.7109375" style="31" customWidth="1"/>
    <col min="18" max="18" width="12.5703125" style="31" bestFit="1" customWidth="1"/>
    <col min="19" max="19" width="16.7109375" style="32" customWidth="1"/>
    <col min="20" max="20" width="3.7109375" style="31" customWidth="1"/>
    <col min="21" max="21" width="12.5703125" style="31" bestFit="1" customWidth="1"/>
    <col min="22" max="22" width="16.7109375" style="32" customWidth="1"/>
    <col min="23" max="23" width="3.7109375" style="31" customWidth="1"/>
    <col min="24" max="24" width="12.5703125" style="31" bestFit="1" customWidth="1"/>
    <col min="25" max="25" width="16.7109375" style="32" customWidth="1"/>
    <col min="26" max="26" width="3.7109375" style="31" customWidth="1"/>
    <col min="27" max="27" width="12.5703125" style="31" bestFit="1" customWidth="1"/>
    <col min="28" max="28" width="16.7109375" style="32" customWidth="1"/>
    <col min="29" max="29" width="3.7109375" style="31" customWidth="1"/>
    <col min="30" max="30" width="12.5703125" style="31" bestFit="1" customWidth="1"/>
    <col min="31" max="31" width="16.7109375" style="32" customWidth="1"/>
    <col min="32" max="32" width="3" style="32" bestFit="1" customWidth="1"/>
    <col min="33" max="33" width="12.5703125" style="32" bestFit="1" customWidth="1"/>
    <col min="34" max="34" width="16.7109375" style="32" customWidth="1"/>
    <col min="35" max="35" width="3.7109375" style="32" customWidth="1"/>
    <col min="36" max="36" width="12.5703125" style="32" bestFit="1" customWidth="1"/>
    <col min="37" max="37" width="16.7109375" style="32" customWidth="1"/>
    <col min="38" max="38" width="3.7109375" style="32" customWidth="1"/>
    <col min="39" max="39" width="12.5703125" style="32" bestFit="1" customWidth="1"/>
    <col min="40" max="40" width="16.7109375" style="32" customWidth="1"/>
    <col min="41" max="41" width="3.7109375" style="32" customWidth="1"/>
    <col min="42" max="42" width="12.5703125" style="32" bestFit="1" customWidth="1"/>
    <col min="43" max="43" width="16.7109375" style="32" customWidth="1"/>
    <col min="44" max="44" width="3.7109375" style="32" customWidth="1"/>
    <col min="45" max="45" width="12.5703125" style="32" bestFit="1" customWidth="1"/>
    <col min="46" max="46" width="16.7109375" style="32" customWidth="1"/>
    <col min="47" max="47" width="3.7109375" style="32" customWidth="1"/>
    <col min="48" max="48" width="12.5703125" style="32" bestFit="1" customWidth="1"/>
    <col min="49" max="49" width="16.7109375" style="32" customWidth="1"/>
    <col min="50" max="50" width="3.7109375" style="32" customWidth="1"/>
    <col min="51" max="51" width="12.5703125" style="32" bestFit="1" customWidth="1"/>
    <col min="52" max="52" width="16.7109375" style="32" customWidth="1"/>
    <col min="53" max="53" width="30.5703125" style="35" customWidth="1"/>
    <col min="54" max="54" width="18.28515625" style="35" customWidth="1"/>
    <col min="55" max="267" width="9.140625" style="35"/>
    <col min="268" max="268" width="64.28515625" style="35" customWidth="1"/>
    <col min="269" max="269" width="7.7109375" style="35" customWidth="1"/>
    <col min="270" max="270" width="14.7109375" style="35" customWidth="1"/>
    <col min="271" max="271" width="7.7109375" style="35" customWidth="1"/>
    <col min="272" max="272" width="14.5703125" style="35" customWidth="1"/>
    <col min="273" max="273" width="7.7109375" style="35" customWidth="1"/>
    <col min="274" max="274" width="14.5703125" style="35" customWidth="1"/>
    <col min="275" max="275" width="7.7109375" style="35" customWidth="1"/>
    <col min="276" max="276" width="14.5703125" style="35" customWidth="1"/>
    <col min="277" max="277" width="7.7109375" style="35" customWidth="1"/>
    <col min="278" max="278" width="14.5703125" style="35" customWidth="1"/>
    <col min="279" max="279" width="7.7109375" style="35" customWidth="1"/>
    <col min="280" max="280" width="14.5703125" style="35" customWidth="1"/>
    <col min="281" max="281" width="7.7109375" style="35" customWidth="1"/>
    <col min="282" max="282" width="14.5703125" style="35" customWidth="1"/>
    <col min="283" max="283" width="7.7109375" style="35" customWidth="1"/>
    <col min="284" max="284" width="14.5703125" style="35" customWidth="1"/>
    <col min="285" max="285" width="7.7109375" style="35" customWidth="1"/>
    <col min="286" max="286" width="14.5703125" style="35" customWidth="1"/>
    <col min="287" max="287" width="7.7109375" style="35" customWidth="1"/>
    <col min="288" max="288" width="14.5703125" style="35" customWidth="1"/>
    <col min="289" max="289" width="7.7109375" style="35" customWidth="1"/>
    <col min="290" max="290" width="14.5703125" style="35" customWidth="1"/>
    <col min="291" max="291" width="7.7109375" style="35" customWidth="1"/>
    <col min="292" max="292" width="14.5703125" style="35" customWidth="1"/>
    <col min="293" max="293" width="7.7109375" style="35" customWidth="1"/>
    <col min="294" max="294" width="14.5703125" style="35" customWidth="1"/>
    <col min="295" max="295" width="9.7109375" style="35" customWidth="1"/>
    <col min="296" max="296" width="14.5703125" style="35" customWidth="1"/>
    <col min="297" max="297" width="7.7109375" style="35" customWidth="1"/>
    <col min="298" max="298" width="14.5703125" style="35" customWidth="1"/>
    <col min="299" max="299" width="7.7109375" style="35" customWidth="1"/>
    <col min="300" max="300" width="14.5703125" style="35" customWidth="1"/>
    <col min="301" max="301" width="7.7109375" style="35" customWidth="1"/>
    <col min="302" max="302" width="14.5703125" style="35" customWidth="1"/>
    <col min="303" max="303" width="7.7109375" style="35" customWidth="1"/>
    <col min="304" max="304" width="14.5703125" style="35" customWidth="1"/>
    <col min="305" max="305" width="7.7109375" style="35" customWidth="1"/>
    <col min="306" max="306" width="14.5703125" style="35" customWidth="1"/>
    <col min="307" max="307" width="9.140625" style="35"/>
    <col min="308" max="308" width="16.7109375" style="35" customWidth="1"/>
    <col min="309" max="309" width="30.5703125" style="35" customWidth="1"/>
    <col min="310" max="310" width="18.28515625" style="35" customWidth="1"/>
    <col min="311" max="523" width="9.140625" style="35"/>
    <col min="524" max="524" width="64.28515625" style="35" customWidth="1"/>
    <col min="525" max="525" width="7.7109375" style="35" customWidth="1"/>
    <col min="526" max="526" width="14.7109375" style="35" customWidth="1"/>
    <col min="527" max="527" width="7.7109375" style="35" customWidth="1"/>
    <col min="528" max="528" width="14.5703125" style="35" customWidth="1"/>
    <col min="529" max="529" width="7.7109375" style="35" customWidth="1"/>
    <col min="530" max="530" width="14.5703125" style="35" customWidth="1"/>
    <col min="531" max="531" width="7.7109375" style="35" customWidth="1"/>
    <col min="532" max="532" width="14.5703125" style="35" customWidth="1"/>
    <col min="533" max="533" width="7.7109375" style="35" customWidth="1"/>
    <col min="534" max="534" width="14.5703125" style="35" customWidth="1"/>
    <col min="535" max="535" width="7.7109375" style="35" customWidth="1"/>
    <col min="536" max="536" width="14.5703125" style="35" customWidth="1"/>
    <col min="537" max="537" width="7.7109375" style="35" customWidth="1"/>
    <col min="538" max="538" width="14.5703125" style="35" customWidth="1"/>
    <col min="539" max="539" width="7.7109375" style="35" customWidth="1"/>
    <col min="540" max="540" width="14.5703125" style="35" customWidth="1"/>
    <col min="541" max="541" width="7.7109375" style="35" customWidth="1"/>
    <col min="542" max="542" width="14.5703125" style="35" customWidth="1"/>
    <col min="543" max="543" width="7.7109375" style="35" customWidth="1"/>
    <col min="544" max="544" width="14.5703125" style="35" customWidth="1"/>
    <col min="545" max="545" width="7.7109375" style="35" customWidth="1"/>
    <col min="546" max="546" width="14.5703125" style="35" customWidth="1"/>
    <col min="547" max="547" width="7.7109375" style="35" customWidth="1"/>
    <col min="548" max="548" width="14.5703125" style="35" customWidth="1"/>
    <col min="549" max="549" width="7.7109375" style="35" customWidth="1"/>
    <col min="550" max="550" width="14.5703125" style="35" customWidth="1"/>
    <col min="551" max="551" width="9.7109375" style="35" customWidth="1"/>
    <col min="552" max="552" width="14.5703125" style="35" customWidth="1"/>
    <col min="553" max="553" width="7.7109375" style="35" customWidth="1"/>
    <col min="554" max="554" width="14.5703125" style="35" customWidth="1"/>
    <col min="555" max="555" width="7.7109375" style="35" customWidth="1"/>
    <col min="556" max="556" width="14.5703125" style="35" customWidth="1"/>
    <col min="557" max="557" width="7.7109375" style="35" customWidth="1"/>
    <col min="558" max="558" width="14.5703125" style="35" customWidth="1"/>
    <col min="559" max="559" width="7.7109375" style="35" customWidth="1"/>
    <col min="560" max="560" width="14.5703125" style="35" customWidth="1"/>
    <col min="561" max="561" width="7.7109375" style="35" customWidth="1"/>
    <col min="562" max="562" width="14.5703125" style="35" customWidth="1"/>
    <col min="563" max="563" width="9.140625" style="35"/>
    <col min="564" max="564" width="16.7109375" style="35" customWidth="1"/>
    <col min="565" max="565" width="30.5703125" style="35" customWidth="1"/>
    <col min="566" max="566" width="18.28515625" style="35" customWidth="1"/>
    <col min="567" max="779" width="9.140625" style="35"/>
    <col min="780" max="780" width="64.28515625" style="35" customWidth="1"/>
    <col min="781" max="781" width="7.7109375" style="35" customWidth="1"/>
    <col min="782" max="782" width="14.7109375" style="35" customWidth="1"/>
    <col min="783" max="783" width="7.7109375" style="35" customWidth="1"/>
    <col min="784" max="784" width="14.5703125" style="35" customWidth="1"/>
    <col min="785" max="785" width="7.7109375" style="35" customWidth="1"/>
    <col min="786" max="786" width="14.5703125" style="35" customWidth="1"/>
    <col min="787" max="787" width="7.7109375" style="35" customWidth="1"/>
    <col min="788" max="788" width="14.5703125" style="35" customWidth="1"/>
    <col min="789" max="789" width="7.7109375" style="35" customWidth="1"/>
    <col min="790" max="790" width="14.5703125" style="35" customWidth="1"/>
    <col min="791" max="791" width="7.7109375" style="35" customWidth="1"/>
    <col min="792" max="792" width="14.5703125" style="35" customWidth="1"/>
    <col min="793" max="793" width="7.7109375" style="35" customWidth="1"/>
    <col min="794" max="794" width="14.5703125" style="35" customWidth="1"/>
    <col min="795" max="795" width="7.7109375" style="35" customWidth="1"/>
    <col min="796" max="796" width="14.5703125" style="35" customWidth="1"/>
    <col min="797" max="797" width="7.7109375" style="35" customWidth="1"/>
    <col min="798" max="798" width="14.5703125" style="35" customWidth="1"/>
    <col min="799" max="799" width="7.7109375" style="35" customWidth="1"/>
    <col min="800" max="800" width="14.5703125" style="35" customWidth="1"/>
    <col min="801" max="801" width="7.7109375" style="35" customWidth="1"/>
    <col min="802" max="802" width="14.5703125" style="35" customWidth="1"/>
    <col min="803" max="803" width="7.7109375" style="35" customWidth="1"/>
    <col min="804" max="804" width="14.5703125" style="35" customWidth="1"/>
    <col min="805" max="805" width="7.7109375" style="35" customWidth="1"/>
    <col min="806" max="806" width="14.5703125" style="35" customWidth="1"/>
    <col min="807" max="807" width="9.7109375" style="35" customWidth="1"/>
    <col min="808" max="808" width="14.5703125" style="35" customWidth="1"/>
    <col min="809" max="809" width="7.7109375" style="35" customWidth="1"/>
    <col min="810" max="810" width="14.5703125" style="35" customWidth="1"/>
    <col min="811" max="811" width="7.7109375" style="35" customWidth="1"/>
    <col min="812" max="812" width="14.5703125" style="35" customWidth="1"/>
    <col min="813" max="813" width="7.7109375" style="35" customWidth="1"/>
    <col min="814" max="814" width="14.5703125" style="35" customWidth="1"/>
    <col min="815" max="815" width="7.7109375" style="35" customWidth="1"/>
    <col min="816" max="816" width="14.5703125" style="35" customWidth="1"/>
    <col min="817" max="817" width="7.7109375" style="35" customWidth="1"/>
    <col min="818" max="818" width="14.5703125" style="35" customWidth="1"/>
    <col min="819" max="819" width="9.140625" style="35"/>
    <col min="820" max="820" width="16.7109375" style="35" customWidth="1"/>
    <col min="821" max="821" width="30.5703125" style="35" customWidth="1"/>
    <col min="822" max="822" width="18.28515625" style="35" customWidth="1"/>
    <col min="823" max="1035" width="9.140625" style="35"/>
    <col min="1036" max="1036" width="64.28515625" style="35" customWidth="1"/>
    <col min="1037" max="1037" width="7.7109375" style="35" customWidth="1"/>
    <col min="1038" max="1038" width="14.7109375" style="35" customWidth="1"/>
    <col min="1039" max="1039" width="7.7109375" style="35" customWidth="1"/>
    <col min="1040" max="1040" width="14.5703125" style="35" customWidth="1"/>
    <col min="1041" max="1041" width="7.7109375" style="35" customWidth="1"/>
    <col min="1042" max="1042" width="14.5703125" style="35" customWidth="1"/>
    <col min="1043" max="1043" width="7.7109375" style="35" customWidth="1"/>
    <col min="1044" max="1044" width="14.5703125" style="35" customWidth="1"/>
    <col min="1045" max="1045" width="7.7109375" style="35" customWidth="1"/>
    <col min="1046" max="1046" width="14.5703125" style="35" customWidth="1"/>
    <col min="1047" max="1047" width="7.7109375" style="35" customWidth="1"/>
    <col min="1048" max="1048" width="14.5703125" style="35" customWidth="1"/>
    <col min="1049" max="1049" width="7.7109375" style="35" customWidth="1"/>
    <col min="1050" max="1050" width="14.5703125" style="35" customWidth="1"/>
    <col min="1051" max="1051" width="7.7109375" style="35" customWidth="1"/>
    <col min="1052" max="1052" width="14.5703125" style="35" customWidth="1"/>
    <col min="1053" max="1053" width="7.7109375" style="35" customWidth="1"/>
    <col min="1054" max="1054" width="14.5703125" style="35" customWidth="1"/>
    <col min="1055" max="1055" width="7.7109375" style="35" customWidth="1"/>
    <col min="1056" max="1056" width="14.5703125" style="35" customWidth="1"/>
    <col min="1057" max="1057" width="7.7109375" style="35" customWidth="1"/>
    <col min="1058" max="1058" width="14.5703125" style="35" customWidth="1"/>
    <col min="1059" max="1059" width="7.7109375" style="35" customWidth="1"/>
    <col min="1060" max="1060" width="14.5703125" style="35" customWidth="1"/>
    <col min="1061" max="1061" width="7.7109375" style="35" customWidth="1"/>
    <col min="1062" max="1062" width="14.5703125" style="35" customWidth="1"/>
    <col min="1063" max="1063" width="9.7109375" style="35" customWidth="1"/>
    <col min="1064" max="1064" width="14.5703125" style="35" customWidth="1"/>
    <col min="1065" max="1065" width="7.7109375" style="35" customWidth="1"/>
    <col min="1066" max="1066" width="14.5703125" style="35" customWidth="1"/>
    <col min="1067" max="1067" width="7.7109375" style="35" customWidth="1"/>
    <col min="1068" max="1068" width="14.5703125" style="35" customWidth="1"/>
    <col min="1069" max="1069" width="7.7109375" style="35" customWidth="1"/>
    <col min="1070" max="1070" width="14.5703125" style="35" customWidth="1"/>
    <col min="1071" max="1071" width="7.7109375" style="35" customWidth="1"/>
    <col min="1072" max="1072" width="14.5703125" style="35" customWidth="1"/>
    <col min="1073" max="1073" width="7.7109375" style="35" customWidth="1"/>
    <col min="1074" max="1074" width="14.5703125" style="35" customWidth="1"/>
    <col min="1075" max="1075" width="9.140625" style="35"/>
    <col min="1076" max="1076" width="16.7109375" style="35" customWidth="1"/>
    <col min="1077" max="1077" width="30.5703125" style="35" customWidth="1"/>
    <col min="1078" max="1078" width="18.28515625" style="35" customWidth="1"/>
    <col min="1079" max="1291" width="9.140625" style="35"/>
    <col min="1292" max="1292" width="64.28515625" style="35" customWidth="1"/>
    <col min="1293" max="1293" width="7.7109375" style="35" customWidth="1"/>
    <col min="1294" max="1294" width="14.7109375" style="35" customWidth="1"/>
    <col min="1295" max="1295" width="7.7109375" style="35" customWidth="1"/>
    <col min="1296" max="1296" width="14.5703125" style="35" customWidth="1"/>
    <col min="1297" max="1297" width="7.7109375" style="35" customWidth="1"/>
    <col min="1298" max="1298" width="14.5703125" style="35" customWidth="1"/>
    <col min="1299" max="1299" width="7.7109375" style="35" customWidth="1"/>
    <col min="1300" max="1300" width="14.5703125" style="35" customWidth="1"/>
    <col min="1301" max="1301" width="7.7109375" style="35" customWidth="1"/>
    <col min="1302" max="1302" width="14.5703125" style="35" customWidth="1"/>
    <col min="1303" max="1303" width="7.7109375" style="35" customWidth="1"/>
    <col min="1304" max="1304" width="14.5703125" style="35" customWidth="1"/>
    <col min="1305" max="1305" width="7.7109375" style="35" customWidth="1"/>
    <col min="1306" max="1306" width="14.5703125" style="35" customWidth="1"/>
    <col min="1307" max="1307" width="7.7109375" style="35" customWidth="1"/>
    <col min="1308" max="1308" width="14.5703125" style="35" customWidth="1"/>
    <col min="1309" max="1309" width="7.7109375" style="35" customWidth="1"/>
    <col min="1310" max="1310" width="14.5703125" style="35" customWidth="1"/>
    <col min="1311" max="1311" width="7.7109375" style="35" customWidth="1"/>
    <col min="1312" max="1312" width="14.5703125" style="35" customWidth="1"/>
    <col min="1313" max="1313" width="7.7109375" style="35" customWidth="1"/>
    <col min="1314" max="1314" width="14.5703125" style="35" customWidth="1"/>
    <col min="1315" max="1315" width="7.7109375" style="35" customWidth="1"/>
    <col min="1316" max="1316" width="14.5703125" style="35" customWidth="1"/>
    <col min="1317" max="1317" width="7.7109375" style="35" customWidth="1"/>
    <col min="1318" max="1318" width="14.5703125" style="35" customWidth="1"/>
    <col min="1319" max="1319" width="9.7109375" style="35" customWidth="1"/>
    <col min="1320" max="1320" width="14.5703125" style="35" customWidth="1"/>
    <col min="1321" max="1321" width="7.7109375" style="35" customWidth="1"/>
    <col min="1322" max="1322" width="14.5703125" style="35" customWidth="1"/>
    <col min="1323" max="1323" width="7.7109375" style="35" customWidth="1"/>
    <col min="1324" max="1324" width="14.5703125" style="35" customWidth="1"/>
    <col min="1325" max="1325" width="7.7109375" style="35" customWidth="1"/>
    <col min="1326" max="1326" width="14.5703125" style="35" customWidth="1"/>
    <col min="1327" max="1327" width="7.7109375" style="35" customWidth="1"/>
    <col min="1328" max="1328" width="14.5703125" style="35" customWidth="1"/>
    <col min="1329" max="1329" width="7.7109375" style="35" customWidth="1"/>
    <col min="1330" max="1330" width="14.5703125" style="35" customWidth="1"/>
    <col min="1331" max="1331" width="9.140625" style="35"/>
    <col min="1332" max="1332" width="16.7109375" style="35" customWidth="1"/>
    <col min="1333" max="1333" width="30.5703125" style="35" customWidth="1"/>
    <col min="1334" max="1334" width="18.28515625" style="35" customWidth="1"/>
    <col min="1335" max="1547" width="9.140625" style="35"/>
    <col min="1548" max="1548" width="64.28515625" style="35" customWidth="1"/>
    <col min="1549" max="1549" width="7.7109375" style="35" customWidth="1"/>
    <col min="1550" max="1550" width="14.7109375" style="35" customWidth="1"/>
    <col min="1551" max="1551" width="7.7109375" style="35" customWidth="1"/>
    <col min="1552" max="1552" width="14.5703125" style="35" customWidth="1"/>
    <col min="1553" max="1553" width="7.7109375" style="35" customWidth="1"/>
    <col min="1554" max="1554" width="14.5703125" style="35" customWidth="1"/>
    <col min="1555" max="1555" width="7.7109375" style="35" customWidth="1"/>
    <col min="1556" max="1556" width="14.5703125" style="35" customWidth="1"/>
    <col min="1557" max="1557" width="7.7109375" style="35" customWidth="1"/>
    <col min="1558" max="1558" width="14.5703125" style="35" customWidth="1"/>
    <col min="1559" max="1559" width="7.7109375" style="35" customWidth="1"/>
    <col min="1560" max="1560" width="14.5703125" style="35" customWidth="1"/>
    <col min="1561" max="1561" width="7.7109375" style="35" customWidth="1"/>
    <col min="1562" max="1562" width="14.5703125" style="35" customWidth="1"/>
    <col min="1563" max="1563" width="7.7109375" style="35" customWidth="1"/>
    <col min="1564" max="1564" width="14.5703125" style="35" customWidth="1"/>
    <col min="1565" max="1565" width="7.7109375" style="35" customWidth="1"/>
    <col min="1566" max="1566" width="14.5703125" style="35" customWidth="1"/>
    <col min="1567" max="1567" width="7.7109375" style="35" customWidth="1"/>
    <col min="1568" max="1568" width="14.5703125" style="35" customWidth="1"/>
    <col min="1569" max="1569" width="7.7109375" style="35" customWidth="1"/>
    <col min="1570" max="1570" width="14.5703125" style="35" customWidth="1"/>
    <col min="1571" max="1571" width="7.7109375" style="35" customWidth="1"/>
    <col min="1572" max="1572" width="14.5703125" style="35" customWidth="1"/>
    <col min="1573" max="1573" width="7.7109375" style="35" customWidth="1"/>
    <col min="1574" max="1574" width="14.5703125" style="35" customWidth="1"/>
    <col min="1575" max="1575" width="9.7109375" style="35" customWidth="1"/>
    <col min="1576" max="1576" width="14.5703125" style="35" customWidth="1"/>
    <col min="1577" max="1577" width="7.7109375" style="35" customWidth="1"/>
    <col min="1578" max="1578" width="14.5703125" style="35" customWidth="1"/>
    <col min="1579" max="1579" width="7.7109375" style="35" customWidth="1"/>
    <col min="1580" max="1580" width="14.5703125" style="35" customWidth="1"/>
    <col min="1581" max="1581" width="7.7109375" style="35" customWidth="1"/>
    <col min="1582" max="1582" width="14.5703125" style="35" customWidth="1"/>
    <col min="1583" max="1583" width="7.7109375" style="35" customWidth="1"/>
    <col min="1584" max="1584" width="14.5703125" style="35" customWidth="1"/>
    <col min="1585" max="1585" width="7.7109375" style="35" customWidth="1"/>
    <col min="1586" max="1586" width="14.5703125" style="35" customWidth="1"/>
    <col min="1587" max="1587" width="9.140625" style="35"/>
    <col min="1588" max="1588" width="16.7109375" style="35" customWidth="1"/>
    <col min="1589" max="1589" width="30.5703125" style="35" customWidth="1"/>
    <col min="1590" max="1590" width="18.28515625" style="35" customWidth="1"/>
    <col min="1591" max="1803" width="9.140625" style="35"/>
    <col min="1804" max="1804" width="64.28515625" style="35" customWidth="1"/>
    <col min="1805" max="1805" width="7.7109375" style="35" customWidth="1"/>
    <col min="1806" max="1806" width="14.7109375" style="35" customWidth="1"/>
    <col min="1807" max="1807" width="7.7109375" style="35" customWidth="1"/>
    <col min="1808" max="1808" width="14.5703125" style="35" customWidth="1"/>
    <col min="1809" max="1809" width="7.7109375" style="35" customWidth="1"/>
    <col min="1810" max="1810" width="14.5703125" style="35" customWidth="1"/>
    <col min="1811" max="1811" width="7.7109375" style="35" customWidth="1"/>
    <col min="1812" max="1812" width="14.5703125" style="35" customWidth="1"/>
    <col min="1813" max="1813" width="7.7109375" style="35" customWidth="1"/>
    <col min="1814" max="1814" width="14.5703125" style="35" customWidth="1"/>
    <col min="1815" max="1815" width="7.7109375" style="35" customWidth="1"/>
    <col min="1816" max="1816" width="14.5703125" style="35" customWidth="1"/>
    <col min="1817" max="1817" width="7.7109375" style="35" customWidth="1"/>
    <col min="1818" max="1818" width="14.5703125" style="35" customWidth="1"/>
    <col min="1819" max="1819" width="7.7109375" style="35" customWidth="1"/>
    <col min="1820" max="1820" width="14.5703125" style="35" customWidth="1"/>
    <col min="1821" max="1821" width="7.7109375" style="35" customWidth="1"/>
    <col min="1822" max="1822" width="14.5703125" style="35" customWidth="1"/>
    <col min="1823" max="1823" width="7.7109375" style="35" customWidth="1"/>
    <col min="1824" max="1824" width="14.5703125" style="35" customWidth="1"/>
    <col min="1825" max="1825" width="7.7109375" style="35" customWidth="1"/>
    <col min="1826" max="1826" width="14.5703125" style="35" customWidth="1"/>
    <col min="1827" max="1827" width="7.7109375" style="35" customWidth="1"/>
    <col min="1828" max="1828" width="14.5703125" style="35" customWidth="1"/>
    <col min="1829" max="1829" width="7.7109375" style="35" customWidth="1"/>
    <col min="1830" max="1830" width="14.5703125" style="35" customWidth="1"/>
    <col min="1831" max="1831" width="9.7109375" style="35" customWidth="1"/>
    <col min="1832" max="1832" width="14.5703125" style="35" customWidth="1"/>
    <col min="1833" max="1833" width="7.7109375" style="35" customWidth="1"/>
    <col min="1834" max="1834" width="14.5703125" style="35" customWidth="1"/>
    <col min="1835" max="1835" width="7.7109375" style="35" customWidth="1"/>
    <col min="1836" max="1836" width="14.5703125" style="35" customWidth="1"/>
    <col min="1837" max="1837" width="7.7109375" style="35" customWidth="1"/>
    <col min="1838" max="1838" width="14.5703125" style="35" customWidth="1"/>
    <col min="1839" max="1839" width="7.7109375" style="35" customWidth="1"/>
    <col min="1840" max="1840" width="14.5703125" style="35" customWidth="1"/>
    <col min="1841" max="1841" width="7.7109375" style="35" customWidth="1"/>
    <col min="1842" max="1842" width="14.5703125" style="35" customWidth="1"/>
    <col min="1843" max="1843" width="9.140625" style="35"/>
    <col min="1844" max="1844" width="16.7109375" style="35" customWidth="1"/>
    <col min="1845" max="1845" width="30.5703125" style="35" customWidth="1"/>
    <col min="1846" max="1846" width="18.28515625" style="35" customWidth="1"/>
    <col min="1847" max="2059" width="9.140625" style="35"/>
    <col min="2060" max="2060" width="64.28515625" style="35" customWidth="1"/>
    <col min="2061" max="2061" width="7.7109375" style="35" customWidth="1"/>
    <col min="2062" max="2062" width="14.7109375" style="35" customWidth="1"/>
    <col min="2063" max="2063" width="7.7109375" style="35" customWidth="1"/>
    <col min="2064" max="2064" width="14.5703125" style="35" customWidth="1"/>
    <col min="2065" max="2065" width="7.7109375" style="35" customWidth="1"/>
    <col min="2066" max="2066" width="14.5703125" style="35" customWidth="1"/>
    <col min="2067" max="2067" width="7.7109375" style="35" customWidth="1"/>
    <col min="2068" max="2068" width="14.5703125" style="35" customWidth="1"/>
    <col min="2069" max="2069" width="7.7109375" style="35" customWidth="1"/>
    <col min="2070" max="2070" width="14.5703125" style="35" customWidth="1"/>
    <col min="2071" max="2071" width="7.7109375" style="35" customWidth="1"/>
    <col min="2072" max="2072" width="14.5703125" style="35" customWidth="1"/>
    <col min="2073" max="2073" width="7.7109375" style="35" customWidth="1"/>
    <col min="2074" max="2074" width="14.5703125" style="35" customWidth="1"/>
    <col min="2075" max="2075" width="7.7109375" style="35" customWidth="1"/>
    <col min="2076" max="2076" width="14.5703125" style="35" customWidth="1"/>
    <col min="2077" max="2077" width="7.7109375" style="35" customWidth="1"/>
    <col min="2078" max="2078" width="14.5703125" style="35" customWidth="1"/>
    <col min="2079" max="2079" width="7.7109375" style="35" customWidth="1"/>
    <col min="2080" max="2080" width="14.5703125" style="35" customWidth="1"/>
    <col min="2081" max="2081" width="7.7109375" style="35" customWidth="1"/>
    <col min="2082" max="2082" width="14.5703125" style="35" customWidth="1"/>
    <col min="2083" max="2083" width="7.7109375" style="35" customWidth="1"/>
    <col min="2084" max="2084" width="14.5703125" style="35" customWidth="1"/>
    <col min="2085" max="2085" width="7.7109375" style="35" customWidth="1"/>
    <col min="2086" max="2086" width="14.5703125" style="35" customWidth="1"/>
    <col min="2087" max="2087" width="9.7109375" style="35" customWidth="1"/>
    <col min="2088" max="2088" width="14.5703125" style="35" customWidth="1"/>
    <col min="2089" max="2089" width="7.7109375" style="35" customWidth="1"/>
    <col min="2090" max="2090" width="14.5703125" style="35" customWidth="1"/>
    <col min="2091" max="2091" width="7.7109375" style="35" customWidth="1"/>
    <col min="2092" max="2092" width="14.5703125" style="35" customWidth="1"/>
    <col min="2093" max="2093" width="7.7109375" style="35" customWidth="1"/>
    <col min="2094" max="2094" width="14.5703125" style="35" customWidth="1"/>
    <col min="2095" max="2095" width="7.7109375" style="35" customWidth="1"/>
    <col min="2096" max="2096" width="14.5703125" style="35" customWidth="1"/>
    <col min="2097" max="2097" width="7.7109375" style="35" customWidth="1"/>
    <col min="2098" max="2098" width="14.5703125" style="35" customWidth="1"/>
    <col min="2099" max="2099" width="9.140625" style="35"/>
    <col min="2100" max="2100" width="16.7109375" style="35" customWidth="1"/>
    <col min="2101" max="2101" width="30.5703125" style="35" customWidth="1"/>
    <col min="2102" max="2102" width="18.28515625" style="35" customWidth="1"/>
    <col min="2103" max="2315" width="9.140625" style="35"/>
    <col min="2316" max="2316" width="64.28515625" style="35" customWidth="1"/>
    <col min="2317" max="2317" width="7.7109375" style="35" customWidth="1"/>
    <col min="2318" max="2318" width="14.7109375" style="35" customWidth="1"/>
    <col min="2319" max="2319" width="7.7109375" style="35" customWidth="1"/>
    <col min="2320" max="2320" width="14.5703125" style="35" customWidth="1"/>
    <col min="2321" max="2321" width="7.7109375" style="35" customWidth="1"/>
    <col min="2322" max="2322" width="14.5703125" style="35" customWidth="1"/>
    <col min="2323" max="2323" width="7.7109375" style="35" customWidth="1"/>
    <col min="2324" max="2324" width="14.5703125" style="35" customWidth="1"/>
    <col min="2325" max="2325" width="7.7109375" style="35" customWidth="1"/>
    <col min="2326" max="2326" width="14.5703125" style="35" customWidth="1"/>
    <col min="2327" max="2327" width="7.7109375" style="35" customWidth="1"/>
    <col min="2328" max="2328" width="14.5703125" style="35" customWidth="1"/>
    <col min="2329" max="2329" width="7.7109375" style="35" customWidth="1"/>
    <col min="2330" max="2330" width="14.5703125" style="35" customWidth="1"/>
    <col min="2331" max="2331" width="7.7109375" style="35" customWidth="1"/>
    <col min="2332" max="2332" width="14.5703125" style="35" customWidth="1"/>
    <col min="2333" max="2333" width="7.7109375" style="35" customWidth="1"/>
    <col min="2334" max="2334" width="14.5703125" style="35" customWidth="1"/>
    <col min="2335" max="2335" width="7.7109375" style="35" customWidth="1"/>
    <col min="2336" max="2336" width="14.5703125" style="35" customWidth="1"/>
    <col min="2337" max="2337" width="7.7109375" style="35" customWidth="1"/>
    <col min="2338" max="2338" width="14.5703125" style="35" customWidth="1"/>
    <col min="2339" max="2339" width="7.7109375" style="35" customWidth="1"/>
    <col min="2340" max="2340" width="14.5703125" style="35" customWidth="1"/>
    <col min="2341" max="2341" width="7.7109375" style="35" customWidth="1"/>
    <col min="2342" max="2342" width="14.5703125" style="35" customWidth="1"/>
    <col min="2343" max="2343" width="9.7109375" style="35" customWidth="1"/>
    <col min="2344" max="2344" width="14.5703125" style="35" customWidth="1"/>
    <col min="2345" max="2345" width="7.7109375" style="35" customWidth="1"/>
    <col min="2346" max="2346" width="14.5703125" style="35" customWidth="1"/>
    <col min="2347" max="2347" width="7.7109375" style="35" customWidth="1"/>
    <col min="2348" max="2348" width="14.5703125" style="35" customWidth="1"/>
    <col min="2349" max="2349" width="7.7109375" style="35" customWidth="1"/>
    <col min="2350" max="2350" width="14.5703125" style="35" customWidth="1"/>
    <col min="2351" max="2351" width="7.7109375" style="35" customWidth="1"/>
    <col min="2352" max="2352" width="14.5703125" style="35" customWidth="1"/>
    <col min="2353" max="2353" width="7.7109375" style="35" customWidth="1"/>
    <col min="2354" max="2354" width="14.5703125" style="35" customWidth="1"/>
    <col min="2355" max="2355" width="9.140625" style="35"/>
    <col min="2356" max="2356" width="16.7109375" style="35" customWidth="1"/>
    <col min="2357" max="2357" width="30.5703125" style="35" customWidth="1"/>
    <col min="2358" max="2358" width="18.28515625" style="35" customWidth="1"/>
    <col min="2359" max="2571" width="9.140625" style="35"/>
    <col min="2572" max="2572" width="64.28515625" style="35" customWidth="1"/>
    <col min="2573" max="2573" width="7.7109375" style="35" customWidth="1"/>
    <col min="2574" max="2574" width="14.7109375" style="35" customWidth="1"/>
    <col min="2575" max="2575" width="7.7109375" style="35" customWidth="1"/>
    <col min="2576" max="2576" width="14.5703125" style="35" customWidth="1"/>
    <col min="2577" max="2577" width="7.7109375" style="35" customWidth="1"/>
    <col min="2578" max="2578" width="14.5703125" style="35" customWidth="1"/>
    <col min="2579" max="2579" width="7.7109375" style="35" customWidth="1"/>
    <col min="2580" max="2580" width="14.5703125" style="35" customWidth="1"/>
    <col min="2581" max="2581" width="7.7109375" style="35" customWidth="1"/>
    <col min="2582" max="2582" width="14.5703125" style="35" customWidth="1"/>
    <col min="2583" max="2583" width="7.7109375" style="35" customWidth="1"/>
    <col min="2584" max="2584" width="14.5703125" style="35" customWidth="1"/>
    <col min="2585" max="2585" width="7.7109375" style="35" customWidth="1"/>
    <col min="2586" max="2586" width="14.5703125" style="35" customWidth="1"/>
    <col min="2587" max="2587" width="7.7109375" style="35" customWidth="1"/>
    <col min="2588" max="2588" width="14.5703125" style="35" customWidth="1"/>
    <col min="2589" max="2589" width="7.7109375" style="35" customWidth="1"/>
    <col min="2590" max="2590" width="14.5703125" style="35" customWidth="1"/>
    <col min="2591" max="2591" width="7.7109375" style="35" customWidth="1"/>
    <col min="2592" max="2592" width="14.5703125" style="35" customWidth="1"/>
    <col min="2593" max="2593" width="7.7109375" style="35" customWidth="1"/>
    <col min="2594" max="2594" width="14.5703125" style="35" customWidth="1"/>
    <col min="2595" max="2595" width="7.7109375" style="35" customWidth="1"/>
    <col min="2596" max="2596" width="14.5703125" style="35" customWidth="1"/>
    <col min="2597" max="2597" width="7.7109375" style="35" customWidth="1"/>
    <col min="2598" max="2598" width="14.5703125" style="35" customWidth="1"/>
    <col min="2599" max="2599" width="9.7109375" style="35" customWidth="1"/>
    <col min="2600" max="2600" width="14.5703125" style="35" customWidth="1"/>
    <col min="2601" max="2601" width="7.7109375" style="35" customWidth="1"/>
    <col min="2602" max="2602" width="14.5703125" style="35" customWidth="1"/>
    <col min="2603" max="2603" width="7.7109375" style="35" customWidth="1"/>
    <col min="2604" max="2604" width="14.5703125" style="35" customWidth="1"/>
    <col min="2605" max="2605" width="7.7109375" style="35" customWidth="1"/>
    <col min="2606" max="2606" width="14.5703125" style="35" customWidth="1"/>
    <col min="2607" max="2607" width="7.7109375" style="35" customWidth="1"/>
    <col min="2608" max="2608" width="14.5703125" style="35" customWidth="1"/>
    <col min="2609" max="2609" width="7.7109375" style="35" customWidth="1"/>
    <col min="2610" max="2610" width="14.5703125" style="35" customWidth="1"/>
    <col min="2611" max="2611" width="9.140625" style="35"/>
    <col min="2612" max="2612" width="16.7109375" style="35" customWidth="1"/>
    <col min="2613" max="2613" width="30.5703125" style="35" customWidth="1"/>
    <col min="2614" max="2614" width="18.28515625" style="35" customWidth="1"/>
    <col min="2615" max="2827" width="9.140625" style="35"/>
    <col min="2828" max="2828" width="64.28515625" style="35" customWidth="1"/>
    <col min="2829" max="2829" width="7.7109375" style="35" customWidth="1"/>
    <col min="2830" max="2830" width="14.7109375" style="35" customWidth="1"/>
    <col min="2831" max="2831" width="7.7109375" style="35" customWidth="1"/>
    <col min="2832" max="2832" width="14.5703125" style="35" customWidth="1"/>
    <col min="2833" max="2833" width="7.7109375" style="35" customWidth="1"/>
    <col min="2834" max="2834" width="14.5703125" style="35" customWidth="1"/>
    <col min="2835" max="2835" width="7.7109375" style="35" customWidth="1"/>
    <col min="2836" max="2836" width="14.5703125" style="35" customWidth="1"/>
    <col min="2837" max="2837" width="7.7109375" style="35" customWidth="1"/>
    <col min="2838" max="2838" width="14.5703125" style="35" customWidth="1"/>
    <col min="2839" max="2839" width="7.7109375" style="35" customWidth="1"/>
    <col min="2840" max="2840" width="14.5703125" style="35" customWidth="1"/>
    <col min="2841" max="2841" width="7.7109375" style="35" customWidth="1"/>
    <col min="2842" max="2842" width="14.5703125" style="35" customWidth="1"/>
    <col min="2843" max="2843" width="7.7109375" style="35" customWidth="1"/>
    <col min="2844" max="2844" width="14.5703125" style="35" customWidth="1"/>
    <col min="2845" max="2845" width="7.7109375" style="35" customWidth="1"/>
    <col min="2846" max="2846" width="14.5703125" style="35" customWidth="1"/>
    <col min="2847" max="2847" width="7.7109375" style="35" customWidth="1"/>
    <col min="2848" max="2848" width="14.5703125" style="35" customWidth="1"/>
    <col min="2849" max="2849" width="7.7109375" style="35" customWidth="1"/>
    <col min="2850" max="2850" width="14.5703125" style="35" customWidth="1"/>
    <col min="2851" max="2851" width="7.7109375" style="35" customWidth="1"/>
    <col min="2852" max="2852" width="14.5703125" style="35" customWidth="1"/>
    <col min="2853" max="2853" width="7.7109375" style="35" customWidth="1"/>
    <col min="2854" max="2854" width="14.5703125" style="35" customWidth="1"/>
    <col min="2855" max="2855" width="9.7109375" style="35" customWidth="1"/>
    <col min="2856" max="2856" width="14.5703125" style="35" customWidth="1"/>
    <col min="2857" max="2857" width="7.7109375" style="35" customWidth="1"/>
    <col min="2858" max="2858" width="14.5703125" style="35" customWidth="1"/>
    <col min="2859" max="2859" width="7.7109375" style="35" customWidth="1"/>
    <col min="2860" max="2860" width="14.5703125" style="35" customWidth="1"/>
    <col min="2861" max="2861" width="7.7109375" style="35" customWidth="1"/>
    <col min="2862" max="2862" width="14.5703125" style="35" customWidth="1"/>
    <col min="2863" max="2863" width="7.7109375" style="35" customWidth="1"/>
    <col min="2864" max="2864" width="14.5703125" style="35" customWidth="1"/>
    <col min="2865" max="2865" width="7.7109375" style="35" customWidth="1"/>
    <col min="2866" max="2866" width="14.5703125" style="35" customWidth="1"/>
    <col min="2867" max="2867" width="9.140625" style="35"/>
    <col min="2868" max="2868" width="16.7109375" style="35" customWidth="1"/>
    <col min="2869" max="2869" width="30.5703125" style="35" customWidth="1"/>
    <col min="2870" max="2870" width="18.28515625" style="35" customWidth="1"/>
    <col min="2871" max="3083" width="9.140625" style="35"/>
    <col min="3084" max="3084" width="64.28515625" style="35" customWidth="1"/>
    <col min="3085" max="3085" width="7.7109375" style="35" customWidth="1"/>
    <col min="3086" max="3086" width="14.7109375" style="35" customWidth="1"/>
    <col min="3087" max="3087" width="7.7109375" style="35" customWidth="1"/>
    <col min="3088" max="3088" width="14.5703125" style="35" customWidth="1"/>
    <col min="3089" max="3089" width="7.7109375" style="35" customWidth="1"/>
    <col min="3090" max="3090" width="14.5703125" style="35" customWidth="1"/>
    <col min="3091" max="3091" width="7.7109375" style="35" customWidth="1"/>
    <col min="3092" max="3092" width="14.5703125" style="35" customWidth="1"/>
    <col min="3093" max="3093" width="7.7109375" style="35" customWidth="1"/>
    <col min="3094" max="3094" width="14.5703125" style="35" customWidth="1"/>
    <col min="3095" max="3095" width="7.7109375" style="35" customWidth="1"/>
    <col min="3096" max="3096" width="14.5703125" style="35" customWidth="1"/>
    <col min="3097" max="3097" width="7.7109375" style="35" customWidth="1"/>
    <col min="3098" max="3098" width="14.5703125" style="35" customWidth="1"/>
    <col min="3099" max="3099" width="7.7109375" style="35" customWidth="1"/>
    <col min="3100" max="3100" width="14.5703125" style="35" customWidth="1"/>
    <col min="3101" max="3101" width="7.7109375" style="35" customWidth="1"/>
    <col min="3102" max="3102" width="14.5703125" style="35" customWidth="1"/>
    <col min="3103" max="3103" width="7.7109375" style="35" customWidth="1"/>
    <col min="3104" max="3104" width="14.5703125" style="35" customWidth="1"/>
    <col min="3105" max="3105" width="7.7109375" style="35" customWidth="1"/>
    <col min="3106" max="3106" width="14.5703125" style="35" customWidth="1"/>
    <col min="3107" max="3107" width="7.7109375" style="35" customWidth="1"/>
    <col min="3108" max="3108" width="14.5703125" style="35" customWidth="1"/>
    <col min="3109" max="3109" width="7.7109375" style="35" customWidth="1"/>
    <col min="3110" max="3110" width="14.5703125" style="35" customWidth="1"/>
    <col min="3111" max="3111" width="9.7109375" style="35" customWidth="1"/>
    <col min="3112" max="3112" width="14.5703125" style="35" customWidth="1"/>
    <col min="3113" max="3113" width="7.7109375" style="35" customWidth="1"/>
    <col min="3114" max="3114" width="14.5703125" style="35" customWidth="1"/>
    <col min="3115" max="3115" width="7.7109375" style="35" customWidth="1"/>
    <col min="3116" max="3116" width="14.5703125" style="35" customWidth="1"/>
    <col min="3117" max="3117" width="7.7109375" style="35" customWidth="1"/>
    <col min="3118" max="3118" width="14.5703125" style="35" customWidth="1"/>
    <col min="3119" max="3119" width="7.7109375" style="35" customWidth="1"/>
    <col min="3120" max="3120" width="14.5703125" style="35" customWidth="1"/>
    <col min="3121" max="3121" width="7.7109375" style="35" customWidth="1"/>
    <col min="3122" max="3122" width="14.5703125" style="35" customWidth="1"/>
    <col min="3123" max="3123" width="9.140625" style="35"/>
    <col min="3124" max="3124" width="16.7109375" style="35" customWidth="1"/>
    <col min="3125" max="3125" width="30.5703125" style="35" customWidth="1"/>
    <col min="3126" max="3126" width="18.28515625" style="35" customWidth="1"/>
    <col min="3127" max="3339" width="9.140625" style="35"/>
    <col min="3340" max="3340" width="64.28515625" style="35" customWidth="1"/>
    <col min="3341" max="3341" width="7.7109375" style="35" customWidth="1"/>
    <col min="3342" max="3342" width="14.7109375" style="35" customWidth="1"/>
    <col min="3343" max="3343" width="7.7109375" style="35" customWidth="1"/>
    <col min="3344" max="3344" width="14.5703125" style="35" customWidth="1"/>
    <col min="3345" max="3345" width="7.7109375" style="35" customWidth="1"/>
    <col min="3346" max="3346" width="14.5703125" style="35" customWidth="1"/>
    <col min="3347" max="3347" width="7.7109375" style="35" customWidth="1"/>
    <col min="3348" max="3348" width="14.5703125" style="35" customWidth="1"/>
    <col min="3349" max="3349" width="7.7109375" style="35" customWidth="1"/>
    <col min="3350" max="3350" width="14.5703125" style="35" customWidth="1"/>
    <col min="3351" max="3351" width="7.7109375" style="35" customWidth="1"/>
    <col min="3352" max="3352" width="14.5703125" style="35" customWidth="1"/>
    <col min="3353" max="3353" width="7.7109375" style="35" customWidth="1"/>
    <col min="3354" max="3354" width="14.5703125" style="35" customWidth="1"/>
    <col min="3355" max="3355" width="7.7109375" style="35" customWidth="1"/>
    <col min="3356" max="3356" width="14.5703125" style="35" customWidth="1"/>
    <col min="3357" max="3357" width="7.7109375" style="35" customWidth="1"/>
    <col min="3358" max="3358" width="14.5703125" style="35" customWidth="1"/>
    <col min="3359" max="3359" width="7.7109375" style="35" customWidth="1"/>
    <col min="3360" max="3360" width="14.5703125" style="35" customWidth="1"/>
    <col min="3361" max="3361" width="7.7109375" style="35" customWidth="1"/>
    <col min="3362" max="3362" width="14.5703125" style="35" customWidth="1"/>
    <col min="3363" max="3363" width="7.7109375" style="35" customWidth="1"/>
    <col min="3364" max="3364" width="14.5703125" style="35" customWidth="1"/>
    <col min="3365" max="3365" width="7.7109375" style="35" customWidth="1"/>
    <col min="3366" max="3366" width="14.5703125" style="35" customWidth="1"/>
    <col min="3367" max="3367" width="9.7109375" style="35" customWidth="1"/>
    <col min="3368" max="3368" width="14.5703125" style="35" customWidth="1"/>
    <col min="3369" max="3369" width="7.7109375" style="35" customWidth="1"/>
    <col min="3370" max="3370" width="14.5703125" style="35" customWidth="1"/>
    <col min="3371" max="3371" width="7.7109375" style="35" customWidth="1"/>
    <col min="3372" max="3372" width="14.5703125" style="35" customWidth="1"/>
    <col min="3373" max="3373" width="7.7109375" style="35" customWidth="1"/>
    <col min="3374" max="3374" width="14.5703125" style="35" customWidth="1"/>
    <col min="3375" max="3375" width="7.7109375" style="35" customWidth="1"/>
    <col min="3376" max="3376" width="14.5703125" style="35" customWidth="1"/>
    <col min="3377" max="3377" width="7.7109375" style="35" customWidth="1"/>
    <col min="3378" max="3378" width="14.5703125" style="35" customWidth="1"/>
    <col min="3379" max="3379" width="9.140625" style="35"/>
    <col min="3380" max="3380" width="16.7109375" style="35" customWidth="1"/>
    <col min="3381" max="3381" width="30.5703125" style="35" customWidth="1"/>
    <col min="3382" max="3382" width="18.28515625" style="35" customWidth="1"/>
    <col min="3383" max="3595" width="9.140625" style="35"/>
    <col min="3596" max="3596" width="64.28515625" style="35" customWidth="1"/>
    <col min="3597" max="3597" width="7.7109375" style="35" customWidth="1"/>
    <col min="3598" max="3598" width="14.7109375" style="35" customWidth="1"/>
    <col min="3599" max="3599" width="7.7109375" style="35" customWidth="1"/>
    <col min="3600" max="3600" width="14.5703125" style="35" customWidth="1"/>
    <col min="3601" max="3601" width="7.7109375" style="35" customWidth="1"/>
    <col min="3602" max="3602" width="14.5703125" style="35" customWidth="1"/>
    <col min="3603" max="3603" width="7.7109375" style="35" customWidth="1"/>
    <col min="3604" max="3604" width="14.5703125" style="35" customWidth="1"/>
    <col min="3605" max="3605" width="7.7109375" style="35" customWidth="1"/>
    <col min="3606" max="3606" width="14.5703125" style="35" customWidth="1"/>
    <col min="3607" max="3607" width="7.7109375" style="35" customWidth="1"/>
    <col min="3608" max="3608" width="14.5703125" style="35" customWidth="1"/>
    <col min="3609" max="3609" width="7.7109375" style="35" customWidth="1"/>
    <col min="3610" max="3610" width="14.5703125" style="35" customWidth="1"/>
    <col min="3611" max="3611" width="7.7109375" style="35" customWidth="1"/>
    <col min="3612" max="3612" width="14.5703125" style="35" customWidth="1"/>
    <col min="3613" max="3613" width="7.7109375" style="35" customWidth="1"/>
    <col min="3614" max="3614" width="14.5703125" style="35" customWidth="1"/>
    <col min="3615" max="3615" width="7.7109375" style="35" customWidth="1"/>
    <col min="3616" max="3616" width="14.5703125" style="35" customWidth="1"/>
    <col min="3617" max="3617" width="7.7109375" style="35" customWidth="1"/>
    <col min="3618" max="3618" width="14.5703125" style="35" customWidth="1"/>
    <col min="3619" max="3619" width="7.7109375" style="35" customWidth="1"/>
    <col min="3620" max="3620" width="14.5703125" style="35" customWidth="1"/>
    <col min="3621" max="3621" width="7.7109375" style="35" customWidth="1"/>
    <col min="3622" max="3622" width="14.5703125" style="35" customWidth="1"/>
    <col min="3623" max="3623" width="9.7109375" style="35" customWidth="1"/>
    <col min="3624" max="3624" width="14.5703125" style="35" customWidth="1"/>
    <col min="3625" max="3625" width="7.7109375" style="35" customWidth="1"/>
    <col min="3626" max="3626" width="14.5703125" style="35" customWidth="1"/>
    <col min="3627" max="3627" width="7.7109375" style="35" customWidth="1"/>
    <col min="3628" max="3628" width="14.5703125" style="35" customWidth="1"/>
    <col min="3629" max="3629" width="7.7109375" style="35" customWidth="1"/>
    <col min="3630" max="3630" width="14.5703125" style="35" customWidth="1"/>
    <col min="3631" max="3631" width="7.7109375" style="35" customWidth="1"/>
    <col min="3632" max="3632" width="14.5703125" style="35" customWidth="1"/>
    <col min="3633" max="3633" width="7.7109375" style="35" customWidth="1"/>
    <col min="3634" max="3634" width="14.5703125" style="35" customWidth="1"/>
    <col min="3635" max="3635" width="9.140625" style="35"/>
    <col min="3636" max="3636" width="16.7109375" style="35" customWidth="1"/>
    <col min="3637" max="3637" width="30.5703125" style="35" customWidth="1"/>
    <col min="3638" max="3638" width="18.28515625" style="35" customWidth="1"/>
    <col min="3639" max="3851" width="9.140625" style="35"/>
    <col min="3852" max="3852" width="64.28515625" style="35" customWidth="1"/>
    <col min="3853" max="3853" width="7.7109375" style="35" customWidth="1"/>
    <col min="3854" max="3854" width="14.7109375" style="35" customWidth="1"/>
    <col min="3855" max="3855" width="7.7109375" style="35" customWidth="1"/>
    <col min="3856" max="3856" width="14.5703125" style="35" customWidth="1"/>
    <col min="3857" max="3857" width="7.7109375" style="35" customWidth="1"/>
    <col min="3858" max="3858" width="14.5703125" style="35" customWidth="1"/>
    <col min="3859" max="3859" width="7.7109375" style="35" customWidth="1"/>
    <col min="3860" max="3860" width="14.5703125" style="35" customWidth="1"/>
    <col min="3861" max="3861" width="7.7109375" style="35" customWidth="1"/>
    <col min="3862" max="3862" width="14.5703125" style="35" customWidth="1"/>
    <col min="3863" max="3863" width="7.7109375" style="35" customWidth="1"/>
    <col min="3864" max="3864" width="14.5703125" style="35" customWidth="1"/>
    <col min="3865" max="3865" width="7.7109375" style="35" customWidth="1"/>
    <col min="3866" max="3866" width="14.5703125" style="35" customWidth="1"/>
    <col min="3867" max="3867" width="7.7109375" style="35" customWidth="1"/>
    <col min="3868" max="3868" width="14.5703125" style="35" customWidth="1"/>
    <col min="3869" max="3869" width="7.7109375" style="35" customWidth="1"/>
    <col min="3870" max="3870" width="14.5703125" style="35" customWidth="1"/>
    <col min="3871" max="3871" width="7.7109375" style="35" customWidth="1"/>
    <col min="3872" max="3872" width="14.5703125" style="35" customWidth="1"/>
    <col min="3873" max="3873" width="7.7109375" style="35" customWidth="1"/>
    <col min="3874" max="3874" width="14.5703125" style="35" customWidth="1"/>
    <col min="3875" max="3875" width="7.7109375" style="35" customWidth="1"/>
    <col min="3876" max="3876" width="14.5703125" style="35" customWidth="1"/>
    <col min="3877" max="3877" width="7.7109375" style="35" customWidth="1"/>
    <col min="3878" max="3878" width="14.5703125" style="35" customWidth="1"/>
    <col min="3879" max="3879" width="9.7109375" style="35" customWidth="1"/>
    <col min="3880" max="3880" width="14.5703125" style="35" customWidth="1"/>
    <col min="3881" max="3881" width="7.7109375" style="35" customWidth="1"/>
    <col min="3882" max="3882" width="14.5703125" style="35" customWidth="1"/>
    <col min="3883" max="3883" width="7.7109375" style="35" customWidth="1"/>
    <col min="3884" max="3884" width="14.5703125" style="35" customWidth="1"/>
    <col min="3885" max="3885" width="7.7109375" style="35" customWidth="1"/>
    <col min="3886" max="3886" width="14.5703125" style="35" customWidth="1"/>
    <col min="3887" max="3887" width="7.7109375" style="35" customWidth="1"/>
    <col min="3888" max="3888" width="14.5703125" style="35" customWidth="1"/>
    <col min="3889" max="3889" width="7.7109375" style="35" customWidth="1"/>
    <col min="3890" max="3890" width="14.5703125" style="35" customWidth="1"/>
    <col min="3891" max="3891" width="9.140625" style="35"/>
    <col min="3892" max="3892" width="16.7109375" style="35" customWidth="1"/>
    <col min="3893" max="3893" width="30.5703125" style="35" customWidth="1"/>
    <col min="3894" max="3894" width="18.28515625" style="35" customWidth="1"/>
    <col min="3895" max="4107" width="9.140625" style="35"/>
    <col min="4108" max="4108" width="64.28515625" style="35" customWidth="1"/>
    <col min="4109" max="4109" width="7.7109375" style="35" customWidth="1"/>
    <col min="4110" max="4110" width="14.7109375" style="35" customWidth="1"/>
    <col min="4111" max="4111" width="7.7109375" style="35" customWidth="1"/>
    <col min="4112" max="4112" width="14.5703125" style="35" customWidth="1"/>
    <col min="4113" max="4113" width="7.7109375" style="35" customWidth="1"/>
    <col min="4114" max="4114" width="14.5703125" style="35" customWidth="1"/>
    <col min="4115" max="4115" width="7.7109375" style="35" customWidth="1"/>
    <col min="4116" max="4116" width="14.5703125" style="35" customWidth="1"/>
    <col min="4117" max="4117" width="7.7109375" style="35" customWidth="1"/>
    <col min="4118" max="4118" width="14.5703125" style="35" customWidth="1"/>
    <col min="4119" max="4119" width="7.7109375" style="35" customWidth="1"/>
    <col min="4120" max="4120" width="14.5703125" style="35" customWidth="1"/>
    <col min="4121" max="4121" width="7.7109375" style="35" customWidth="1"/>
    <col min="4122" max="4122" width="14.5703125" style="35" customWidth="1"/>
    <col min="4123" max="4123" width="7.7109375" style="35" customWidth="1"/>
    <col min="4124" max="4124" width="14.5703125" style="35" customWidth="1"/>
    <col min="4125" max="4125" width="7.7109375" style="35" customWidth="1"/>
    <col min="4126" max="4126" width="14.5703125" style="35" customWidth="1"/>
    <col min="4127" max="4127" width="7.7109375" style="35" customWidth="1"/>
    <col min="4128" max="4128" width="14.5703125" style="35" customWidth="1"/>
    <col min="4129" max="4129" width="7.7109375" style="35" customWidth="1"/>
    <col min="4130" max="4130" width="14.5703125" style="35" customWidth="1"/>
    <col min="4131" max="4131" width="7.7109375" style="35" customWidth="1"/>
    <col min="4132" max="4132" width="14.5703125" style="35" customWidth="1"/>
    <col min="4133" max="4133" width="7.7109375" style="35" customWidth="1"/>
    <col min="4134" max="4134" width="14.5703125" style="35" customWidth="1"/>
    <col min="4135" max="4135" width="9.7109375" style="35" customWidth="1"/>
    <col min="4136" max="4136" width="14.5703125" style="35" customWidth="1"/>
    <col min="4137" max="4137" width="7.7109375" style="35" customWidth="1"/>
    <col min="4138" max="4138" width="14.5703125" style="35" customWidth="1"/>
    <col min="4139" max="4139" width="7.7109375" style="35" customWidth="1"/>
    <col min="4140" max="4140" width="14.5703125" style="35" customWidth="1"/>
    <col min="4141" max="4141" width="7.7109375" style="35" customWidth="1"/>
    <col min="4142" max="4142" width="14.5703125" style="35" customWidth="1"/>
    <col min="4143" max="4143" width="7.7109375" style="35" customWidth="1"/>
    <col min="4144" max="4144" width="14.5703125" style="35" customWidth="1"/>
    <col min="4145" max="4145" width="7.7109375" style="35" customWidth="1"/>
    <col min="4146" max="4146" width="14.5703125" style="35" customWidth="1"/>
    <col min="4147" max="4147" width="9.140625" style="35"/>
    <col min="4148" max="4148" width="16.7109375" style="35" customWidth="1"/>
    <col min="4149" max="4149" width="30.5703125" style="35" customWidth="1"/>
    <col min="4150" max="4150" width="18.28515625" style="35" customWidth="1"/>
    <col min="4151" max="4363" width="9.140625" style="35"/>
    <col min="4364" max="4364" width="64.28515625" style="35" customWidth="1"/>
    <col min="4365" max="4365" width="7.7109375" style="35" customWidth="1"/>
    <col min="4366" max="4366" width="14.7109375" style="35" customWidth="1"/>
    <col min="4367" max="4367" width="7.7109375" style="35" customWidth="1"/>
    <col min="4368" max="4368" width="14.5703125" style="35" customWidth="1"/>
    <col min="4369" max="4369" width="7.7109375" style="35" customWidth="1"/>
    <col min="4370" max="4370" width="14.5703125" style="35" customWidth="1"/>
    <col min="4371" max="4371" width="7.7109375" style="35" customWidth="1"/>
    <col min="4372" max="4372" width="14.5703125" style="35" customWidth="1"/>
    <col min="4373" max="4373" width="7.7109375" style="35" customWidth="1"/>
    <col min="4374" max="4374" width="14.5703125" style="35" customWidth="1"/>
    <col min="4375" max="4375" width="7.7109375" style="35" customWidth="1"/>
    <col min="4376" max="4376" width="14.5703125" style="35" customWidth="1"/>
    <col min="4377" max="4377" width="7.7109375" style="35" customWidth="1"/>
    <col min="4378" max="4378" width="14.5703125" style="35" customWidth="1"/>
    <col min="4379" max="4379" width="7.7109375" style="35" customWidth="1"/>
    <col min="4380" max="4380" width="14.5703125" style="35" customWidth="1"/>
    <col min="4381" max="4381" width="7.7109375" style="35" customWidth="1"/>
    <col min="4382" max="4382" width="14.5703125" style="35" customWidth="1"/>
    <col min="4383" max="4383" width="7.7109375" style="35" customWidth="1"/>
    <col min="4384" max="4384" width="14.5703125" style="35" customWidth="1"/>
    <col min="4385" max="4385" width="7.7109375" style="35" customWidth="1"/>
    <col min="4386" max="4386" width="14.5703125" style="35" customWidth="1"/>
    <col min="4387" max="4387" width="7.7109375" style="35" customWidth="1"/>
    <col min="4388" max="4388" width="14.5703125" style="35" customWidth="1"/>
    <col min="4389" max="4389" width="7.7109375" style="35" customWidth="1"/>
    <col min="4390" max="4390" width="14.5703125" style="35" customWidth="1"/>
    <col min="4391" max="4391" width="9.7109375" style="35" customWidth="1"/>
    <col min="4392" max="4392" width="14.5703125" style="35" customWidth="1"/>
    <col min="4393" max="4393" width="7.7109375" style="35" customWidth="1"/>
    <col min="4394" max="4394" width="14.5703125" style="35" customWidth="1"/>
    <col min="4395" max="4395" width="7.7109375" style="35" customWidth="1"/>
    <col min="4396" max="4396" width="14.5703125" style="35" customWidth="1"/>
    <col min="4397" max="4397" width="7.7109375" style="35" customWidth="1"/>
    <col min="4398" max="4398" width="14.5703125" style="35" customWidth="1"/>
    <col min="4399" max="4399" width="7.7109375" style="35" customWidth="1"/>
    <col min="4400" max="4400" width="14.5703125" style="35" customWidth="1"/>
    <col min="4401" max="4401" width="7.7109375" style="35" customWidth="1"/>
    <col min="4402" max="4402" width="14.5703125" style="35" customWidth="1"/>
    <col min="4403" max="4403" width="9.140625" style="35"/>
    <col min="4404" max="4404" width="16.7109375" style="35" customWidth="1"/>
    <col min="4405" max="4405" width="30.5703125" style="35" customWidth="1"/>
    <col min="4406" max="4406" width="18.28515625" style="35" customWidth="1"/>
    <col min="4407" max="4619" width="9.140625" style="35"/>
    <col min="4620" max="4620" width="64.28515625" style="35" customWidth="1"/>
    <col min="4621" max="4621" width="7.7109375" style="35" customWidth="1"/>
    <col min="4622" max="4622" width="14.7109375" style="35" customWidth="1"/>
    <col min="4623" max="4623" width="7.7109375" style="35" customWidth="1"/>
    <col min="4624" max="4624" width="14.5703125" style="35" customWidth="1"/>
    <col min="4625" max="4625" width="7.7109375" style="35" customWidth="1"/>
    <col min="4626" max="4626" width="14.5703125" style="35" customWidth="1"/>
    <col min="4627" max="4627" width="7.7109375" style="35" customWidth="1"/>
    <col min="4628" max="4628" width="14.5703125" style="35" customWidth="1"/>
    <col min="4629" max="4629" width="7.7109375" style="35" customWidth="1"/>
    <col min="4630" max="4630" width="14.5703125" style="35" customWidth="1"/>
    <col min="4631" max="4631" width="7.7109375" style="35" customWidth="1"/>
    <col min="4632" max="4632" width="14.5703125" style="35" customWidth="1"/>
    <col min="4633" max="4633" width="7.7109375" style="35" customWidth="1"/>
    <col min="4634" max="4634" width="14.5703125" style="35" customWidth="1"/>
    <col min="4635" max="4635" width="7.7109375" style="35" customWidth="1"/>
    <col min="4636" max="4636" width="14.5703125" style="35" customWidth="1"/>
    <col min="4637" max="4637" width="7.7109375" style="35" customWidth="1"/>
    <col min="4638" max="4638" width="14.5703125" style="35" customWidth="1"/>
    <col min="4639" max="4639" width="7.7109375" style="35" customWidth="1"/>
    <col min="4640" max="4640" width="14.5703125" style="35" customWidth="1"/>
    <col min="4641" max="4641" width="7.7109375" style="35" customWidth="1"/>
    <col min="4642" max="4642" width="14.5703125" style="35" customWidth="1"/>
    <col min="4643" max="4643" width="7.7109375" style="35" customWidth="1"/>
    <col min="4644" max="4644" width="14.5703125" style="35" customWidth="1"/>
    <col min="4645" max="4645" width="7.7109375" style="35" customWidth="1"/>
    <col min="4646" max="4646" width="14.5703125" style="35" customWidth="1"/>
    <col min="4647" max="4647" width="9.7109375" style="35" customWidth="1"/>
    <col min="4648" max="4648" width="14.5703125" style="35" customWidth="1"/>
    <col min="4649" max="4649" width="7.7109375" style="35" customWidth="1"/>
    <col min="4650" max="4650" width="14.5703125" style="35" customWidth="1"/>
    <col min="4651" max="4651" width="7.7109375" style="35" customWidth="1"/>
    <col min="4652" max="4652" width="14.5703125" style="35" customWidth="1"/>
    <col min="4653" max="4653" width="7.7109375" style="35" customWidth="1"/>
    <col min="4654" max="4654" width="14.5703125" style="35" customWidth="1"/>
    <col min="4655" max="4655" width="7.7109375" style="35" customWidth="1"/>
    <col min="4656" max="4656" width="14.5703125" style="35" customWidth="1"/>
    <col min="4657" max="4657" width="7.7109375" style="35" customWidth="1"/>
    <col min="4658" max="4658" width="14.5703125" style="35" customWidth="1"/>
    <col min="4659" max="4659" width="9.140625" style="35"/>
    <col min="4660" max="4660" width="16.7109375" style="35" customWidth="1"/>
    <col min="4661" max="4661" width="30.5703125" style="35" customWidth="1"/>
    <col min="4662" max="4662" width="18.28515625" style="35" customWidth="1"/>
    <col min="4663" max="4875" width="9.140625" style="35"/>
    <col min="4876" max="4876" width="64.28515625" style="35" customWidth="1"/>
    <col min="4877" max="4877" width="7.7109375" style="35" customWidth="1"/>
    <col min="4878" max="4878" width="14.7109375" style="35" customWidth="1"/>
    <col min="4879" max="4879" width="7.7109375" style="35" customWidth="1"/>
    <col min="4880" max="4880" width="14.5703125" style="35" customWidth="1"/>
    <col min="4881" max="4881" width="7.7109375" style="35" customWidth="1"/>
    <col min="4882" max="4882" width="14.5703125" style="35" customWidth="1"/>
    <col min="4883" max="4883" width="7.7109375" style="35" customWidth="1"/>
    <col min="4884" max="4884" width="14.5703125" style="35" customWidth="1"/>
    <col min="4885" max="4885" width="7.7109375" style="35" customWidth="1"/>
    <col min="4886" max="4886" width="14.5703125" style="35" customWidth="1"/>
    <col min="4887" max="4887" width="7.7109375" style="35" customWidth="1"/>
    <col min="4888" max="4888" width="14.5703125" style="35" customWidth="1"/>
    <col min="4889" max="4889" width="7.7109375" style="35" customWidth="1"/>
    <col min="4890" max="4890" width="14.5703125" style="35" customWidth="1"/>
    <col min="4891" max="4891" width="7.7109375" style="35" customWidth="1"/>
    <col min="4892" max="4892" width="14.5703125" style="35" customWidth="1"/>
    <col min="4893" max="4893" width="7.7109375" style="35" customWidth="1"/>
    <col min="4894" max="4894" width="14.5703125" style="35" customWidth="1"/>
    <col min="4895" max="4895" width="7.7109375" style="35" customWidth="1"/>
    <col min="4896" max="4896" width="14.5703125" style="35" customWidth="1"/>
    <col min="4897" max="4897" width="7.7109375" style="35" customWidth="1"/>
    <col min="4898" max="4898" width="14.5703125" style="35" customWidth="1"/>
    <col min="4899" max="4899" width="7.7109375" style="35" customWidth="1"/>
    <col min="4900" max="4900" width="14.5703125" style="35" customWidth="1"/>
    <col min="4901" max="4901" width="7.7109375" style="35" customWidth="1"/>
    <col min="4902" max="4902" width="14.5703125" style="35" customWidth="1"/>
    <col min="4903" max="4903" width="9.7109375" style="35" customWidth="1"/>
    <col min="4904" max="4904" width="14.5703125" style="35" customWidth="1"/>
    <col min="4905" max="4905" width="7.7109375" style="35" customWidth="1"/>
    <col min="4906" max="4906" width="14.5703125" style="35" customWidth="1"/>
    <col min="4907" max="4907" width="7.7109375" style="35" customWidth="1"/>
    <col min="4908" max="4908" width="14.5703125" style="35" customWidth="1"/>
    <col min="4909" max="4909" width="7.7109375" style="35" customWidth="1"/>
    <col min="4910" max="4910" width="14.5703125" style="35" customWidth="1"/>
    <col min="4911" max="4911" width="7.7109375" style="35" customWidth="1"/>
    <col min="4912" max="4912" width="14.5703125" style="35" customWidth="1"/>
    <col min="4913" max="4913" width="7.7109375" style="35" customWidth="1"/>
    <col min="4914" max="4914" width="14.5703125" style="35" customWidth="1"/>
    <col min="4915" max="4915" width="9.140625" style="35"/>
    <col min="4916" max="4916" width="16.7109375" style="35" customWidth="1"/>
    <col min="4917" max="4917" width="30.5703125" style="35" customWidth="1"/>
    <col min="4918" max="4918" width="18.28515625" style="35" customWidth="1"/>
    <col min="4919" max="5131" width="9.140625" style="35"/>
    <col min="5132" max="5132" width="64.28515625" style="35" customWidth="1"/>
    <col min="5133" max="5133" width="7.7109375" style="35" customWidth="1"/>
    <col min="5134" max="5134" width="14.7109375" style="35" customWidth="1"/>
    <col min="5135" max="5135" width="7.7109375" style="35" customWidth="1"/>
    <col min="5136" max="5136" width="14.5703125" style="35" customWidth="1"/>
    <col min="5137" max="5137" width="7.7109375" style="35" customWidth="1"/>
    <col min="5138" max="5138" width="14.5703125" style="35" customWidth="1"/>
    <col min="5139" max="5139" width="7.7109375" style="35" customWidth="1"/>
    <col min="5140" max="5140" width="14.5703125" style="35" customWidth="1"/>
    <col min="5141" max="5141" width="7.7109375" style="35" customWidth="1"/>
    <col min="5142" max="5142" width="14.5703125" style="35" customWidth="1"/>
    <col min="5143" max="5143" width="7.7109375" style="35" customWidth="1"/>
    <col min="5144" max="5144" width="14.5703125" style="35" customWidth="1"/>
    <col min="5145" max="5145" width="7.7109375" style="35" customWidth="1"/>
    <col min="5146" max="5146" width="14.5703125" style="35" customWidth="1"/>
    <col min="5147" max="5147" width="7.7109375" style="35" customWidth="1"/>
    <col min="5148" max="5148" width="14.5703125" style="35" customWidth="1"/>
    <col min="5149" max="5149" width="7.7109375" style="35" customWidth="1"/>
    <col min="5150" max="5150" width="14.5703125" style="35" customWidth="1"/>
    <col min="5151" max="5151" width="7.7109375" style="35" customWidth="1"/>
    <col min="5152" max="5152" width="14.5703125" style="35" customWidth="1"/>
    <col min="5153" max="5153" width="7.7109375" style="35" customWidth="1"/>
    <col min="5154" max="5154" width="14.5703125" style="35" customWidth="1"/>
    <col min="5155" max="5155" width="7.7109375" style="35" customWidth="1"/>
    <col min="5156" max="5156" width="14.5703125" style="35" customWidth="1"/>
    <col min="5157" max="5157" width="7.7109375" style="35" customWidth="1"/>
    <col min="5158" max="5158" width="14.5703125" style="35" customWidth="1"/>
    <col min="5159" max="5159" width="9.7109375" style="35" customWidth="1"/>
    <col min="5160" max="5160" width="14.5703125" style="35" customWidth="1"/>
    <col min="5161" max="5161" width="7.7109375" style="35" customWidth="1"/>
    <col min="5162" max="5162" width="14.5703125" style="35" customWidth="1"/>
    <col min="5163" max="5163" width="7.7109375" style="35" customWidth="1"/>
    <col min="5164" max="5164" width="14.5703125" style="35" customWidth="1"/>
    <col min="5165" max="5165" width="7.7109375" style="35" customWidth="1"/>
    <col min="5166" max="5166" width="14.5703125" style="35" customWidth="1"/>
    <col min="5167" max="5167" width="7.7109375" style="35" customWidth="1"/>
    <col min="5168" max="5168" width="14.5703125" style="35" customWidth="1"/>
    <col min="5169" max="5169" width="7.7109375" style="35" customWidth="1"/>
    <col min="5170" max="5170" width="14.5703125" style="35" customWidth="1"/>
    <col min="5171" max="5171" width="9.140625" style="35"/>
    <col min="5172" max="5172" width="16.7109375" style="35" customWidth="1"/>
    <col min="5173" max="5173" width="30.5703125" style="35" customWidth="1"/>
    <col min="5174" max="5174" width="18.28515625" style="35" customWidth="1"/>
    <col min="5175" max="5387" width="9.140625" style="35"/>
    <col min="5388" max="5388" width="64.28515625" style="35" customWidth="1"/>
    <col min="5389" max="5389" width="7.7109375" style="35" customWidth="1"/>
    <col min="5390" max="5390" width="14.7109375" style="35" customWidth="1"/>
    <col min="5391" max="5391" width="7.7109375" style="35" customWidth="1"/>
    <col min="5392" max="5392" width="14.5703125" style="35" customWidth="1"/>
    <col min="5393" max="5393" width="7.7109375" style="35" customWidth="1"/>
    <col min="5394" max="5394" width="14.5703125" style="35" customWidth="1"/>
    <col min="5395" max="5395" width="7.7109375" style="35" customWidth="1"/>
    <col min="5396" max="5396" width="14.5703125" style="35" customWidth="1"/>
    <col min="5397" max="5397" width="7.7109375" style="35" customWidth="1"/>
    <col min="5398" max="5398" width="14.5703125" style="35" customWidth="1"/>
    <col min="5399" max="5399" width="7.7109375" style="35" customWidth="1"/>
    <col min="5400" max="5400" width="14.5703125" style="35" customWidth="1"/>
    <col min="5401" max="5401" width="7.7109375" style="35" customWidth="1"/>
    <col min="5402" max="5402" width="14.5703125" style="35" customWidth="1"/>
    <col min="5403" max="5403" width="7.7109375" style="35" customWidth="1"/>
    <col min="5404" max="5404" width="14.5703125" style="35" customWidth="1"/>
    <col min="5405" max="5405" width="7.7109375" style="35" customWidth="1"/>
    <col min="5406" max="5406" width="14.5703125" style="35" customWidth="1"/>
    <col min="5407" max="5407" width="7.7109375" style="35" customWidth="1"/>
    <col min="5408" max="5408" width="14.5703125" style="35" customWidth="1"/>
    <col min="5409" max="5409" width="7.7109375" style="35" customWidth="1"/>
    <col min="5410" max="5410" width="14.5703125" style="35" customWidth="1"/>
    <col min="5411" max="5411" width="7.7109375" style="35" customWidth="1"/>
    <col min="5412" max="5412" width="14.5703125" style="35" customWidth="1"/>
    <col min="5413" max="5413" width="7.7109375" style="35" customWidth="1"/>
    <col min="5414" max="5414" width="14.5703125" style="35" customWidth="1"/>
    <col min="5415" max="5415" width="9.7109375" style="35" customWidth="1"/>
    <col min="5416" max="5416" width="14.5703125" style="35" customWidth="1"/>
    <col min="5417" max="5417" width="7.7109375" style="35" customWidth="1"/>
    <col min="5418" max="5418" width="14.5703125" style="35" customWidth="1"/>
    <col min="5419" max="5419" width="7.7109375" style="35" customWidth="1"/>
    <col min="5420" max="5420" width="14.5703125" style="35" customWidth="1"/>
    <col min="5421" max="5421" width="7.7109375" style="35" customWidth="1"/>
    <col min="5422" max="5422" width="14.5703125" style="35" customWidth="1"/>
    <col min="5423" max="5423" width="7.7109375" style="35" customWidth="1"/>
    <col min="5424" max="5424" width="14.5703125" style="35" customWidth="1"/>
    <col min="5425" max="5425" width="7.7109375" style="35" customWidth="1"/>
    <col min="5426" max="5426" width="14.5703125" style="35" customWidth="1"/>
    <col min="5427" max="5427" width="9.140625" style="35"/>
    <col min="5428" max="5428" width="16.7109375" style="35" customWidth="1"/>
    <col min="5429" max="5429" width="30.5703125" style="35" customWidth="1"/>
    <col min="5430" max="5430" width="18.28515625" style="35" customWidth="1"/>
    <col min="5431" max="5643" width="9.140625" style="35"/>
    <col min="5644" max="5644" width="64.28515625" style="35" customWidth="1"/>
    <col min="5645" max="5645" width="7.7109375" style="35" customWidth="1"/>
    <col min="5646" max="5646" width="14.7109375" style="35" customWidth="1"/>
    <col min="5647" max="5647" width="7.7109375" style="35" customWidth="1"/>
    <col min="5648" max="5648" width="14.5703125" style="35" customWidth="1"/>
    <col min="5649" max="5649" width="7.7109375" style="35" customWidth="1"/>
    <col min="5650" max="5650" width="14.5703125" style="35" customWidth="1"/>
    <col min="5651" max="5651" width="7.7109375" style="35" customWidth="1"/>
    <col min="5652" max="5652" width="14.5703125" style="35" customWidth="1"/>
    <col min="5653" max="5653" width="7.7109375" style="35" customWidth="1"/>
    <col min="5654" max="5654" width="14.5703125" style="35" customWidth="1"/>
    <col min="5655" max="5655" width="7.7109375" style="35" customWidth="1"/>
    <col min="5656" max="5656" width="14.5703125" style="35" customWidth="1"/>
    <col min="5657" max="5657" width="7.7109375" style="35" customWidth="1"/>
    <col min="5658" max="5658" width="14.5703125" style="35" customWidth="1"/>
    <col min="5659" max="5659" width="7.7109375" style="35" customWidth="1"/>
    <col min="5660" max="5660" width="14.5703125" style="35" customWidth="1"/>
    <col min="5661" max="5661" width="7.7109375" style="35" customWidth="1"/>
    <col min="5662" max="5662" width="14.5703125" style="35" customWidth="1"/>
    <col min="5663" max="5663" width="7.7109375" style="35" customWidth="1"/>
    <col min="5664" max="5664" width="14.5703125" style="35" customWidth="1"/>
    <col min="5665" max="5665" width="7.7109375" style="35" customWidth="1"/>
    <col min="5666" max="5666" width="14.5703125" style="35" customWidth="1"/>
    <col min="5667" max="5667" width="7.7109375" style="35" customWidth="1"/>
    <col min="5668" max="5668" width="14.5703125" style="35" customWidth="1"/>
    <col min="5669" max="5669" width="7.7109375" style="35" customWidth="1"/>
    <col min="5670" max="5670" width="14.5703125" style="35" customWidth="1"/>
    <col min="5671" max="5671" width="9.7109375" style="35" customWidth="1"/>
    <col min="5672" max="5672" width="14.5703125" style="35" customWidth="1"/>
    <col min="5673" max="5673" width="7.7109375" style="35" customWidth="1"/>
    <col min="5674" max="5674" width="14.5703125" style="35" customWidth="1"/>
    <col min="5675" max="5675" width="7.7109375" style="35" customWidth="1"/>
    <col min="5676" max="5676" width="14.5703125" style="35" customWidth="1"/>
    <col min="5677" max="5677" width="7.7109375" style="35" customWidth="1"/>
    <col min="5678" max="5678" width="14.5703125" style="35" customWidth="1"/>
    <col min="5679" max="5679" width="7.7109375" style="35" customWidth="1"/>
    <col min="5680" max="5680" width="14.5703125" style="35" customWidth="1"/>
    <col min="5681" max="5681" width="7.7109375" style="35" customWidth="1"/>
    <col min="5682" max="5682" width="14.5703125" style="35" customWidth="1"/>
    <col min="5683" max="5683" width="9.140625" style="35"/>
    <col min="5684" max="5684" width="16.7109375" style="35" customWidth="1"/>
    <col min="5685" max="5685" width="30.5703125" style="35" customWidth="1"/>
    <col min="5686" max="5686" width="18.28515625" style="35" customWidth="1"/>
    <col min="5687" max="5899" width="9.140625" style="35"/>
    <col min="5900" max="5900" width="64.28515625" style="35" customWidth="1"/>
    <col min="5901" max="5901" width="7.7109375" style="35" customWidth="1"/>
    <col min="5902" max="5902" width="14.7109375" style="35" customWidth="1"/>
    <col min="5903" max="5903" width="7.7109375" style="35" customWidth="1"/>
    <col min="5904" max="5904" width="14.5703125" style="35" customWidth="1"/>
    <col min="5905" max="5905" width="7.7109375" style="35" customWidth="1"/>
    <col min="5906" max="5906" width="14.5703125" style="35" customWidth="1"/>
    <col min="5907" max="5907" width="7.7109375" style="35" customWidth="1"/>
    <col min="5908" max="5908" width="14.5703125" style="35" customWidth="1"/>
    <col min="5909" max="5909" width="7.7109375" style="35" customWidth="1"/>
    <col min="5910" max="5910" width="14.5703125" style="35" customWidth="1"/>
    <col min="5911" max="5911" width="7.7109375" style="35" customWidth="1"/>
    <col min="5912" max="5912" width="14.5703125" style="35" customWidth="1"/>
    <col min="5913" max="5913" width="7.7109375" style="35" customWidth="1"/>
    <col min="5914" max="5914" width="14.5703125" style="35" customWidth="1"/>
    <col min="5915" max="5915" width="7.7109375" style="35" customWidth="1"/>
    <col min="5916" max="5916" width="14.5703125" style="35" customWidth="1"/>
    <col min="5917" max="5917" width="7.7109375" style="35" customWidth="1"/>
    <col min="5918" max="5918" width="14.5703125" style="35" customWidth="1"/>
    <col min="5919" max="5919" width="7.7109375" style="35" customWidth="1"/>
    <col min="5920" max="5920" width="14.5703125" style="35" customWidth="1"/>
    <col min="5921" max="5921" width="7.7109375" style="35" customWidth="1"/>
    <col min="5922" max="5922" width="14.5703125" style="35" customWidth="1"/>
    <col min="5923" max="5923" width="7.7109375" style="35" customWidth="1"/>
    <col min="5924" max="5924" width="14.5703125" style="35" customWidth="1"/>
    <col min="5925" max="5925" width="7.7109375" style="35" customWidth="1"/>
    <col min="5926" max="5926" width="14.5703125" style="35" customWidth="1"/>
    <col min="5927" max="5927" width="9.7109375" style="35" customWidth="1"/>
    <col min="5928" max="5928" width="14.5703125" style="35" customWidth="1"/>
    <col min="5929" max="5929" width="7.7109375" style="35" customWidth="1"/>
    <col min="5930" max="5930" width="14.5703125" style="35" customWidth="1"/>
    <col min="5931" max="5931" width="7.7109375" style="35" customWidth="1"/>
    <col min="5932" max="5932" width="14.5703125" style="35" customWidth="1"/>
    <col min="5933" max="5933" width="7.7109375" style="35" customWidth="1"/>
    <col min="5934" max="5934" width="14.5703125" style="35" customWidth="1"/>
    <col min="5935" max="5935" width="7.7109375" style="35" customWidth="1"/>
    <col min="5936" max="5936" width="14.5703125" style="35" customWidth="1"/>
    <col min="5937" max="5937" width="7.7109375" style="35" customWidth="1"/>
    <col min="5938" max="5938" width="14.5703125" style="35" customWidth="1"/>
    <col min="5939" max="5939" width="9.140625" style="35"/>
    <col min="5940" max="5940" width="16.7109375" style="35" customWidth="1"/>
    <col min="5941" max="5941" width="30.5703125" style="35" customWidth="1"/>
    <col min="5942" max="5942" width="18.28515625" style="35" customWidth="1"/>
    <col min="5943" max="6155" width="9.140625" style="35"/>
    <col min="6156" max="6156" width="64.28515625" style="35" customWidth="1"/>
    <col min="6157" max="6157" width="7.7109375" style="35" customWidth="1"/>
    <col min="6158" max="6158" width="14.7109375" style="35" customWidth="1"/>
    <col min="6159" max="6159" width="7.7109375" style="35" customWidth="1"/>
    <col min="6160" max="6160" width="14.5703125" style="35" customWidth="1"/>
    <col min="6161" max="6161" width="7.7109375" style="35" customWidth="1"/>
    <col min="6162" max="6162" width="14.5703125" style="35" customWidth="1"/>
    <col min="6163" max="6163" width="7.7109375" style="35" customWidth="1"/>
    <col min="6164" max="6164" width="14.5703125" style="35" customWidth="1"/>
    <col min="6165" max="6165" width="7.7109375" style="35" customWidth="1"/>
    <col min="6166" max="6166" width="14.5703125" style="35" customWidth="1"/>
    <col min="6167" max="6167" width="7.7109375" style="35" customWidth="1"/>
    <col min="6168" max="6168" width="14.5703125" style="35" customWidth="1"/>
    <col min="6169" max="6169" width="7.7109375" style="35" customWidth="1"/>
    <col min="6170" max="6170" width="14.5703125" style="35" customWidth="1"/>
    <col min="6171" max="6171" width="7.7109375" style="35" customWidth="1"/>
    <col min="6172" max="6172" width="14.5703125" style="35" customWidth="1"/>
    <col min="6173" max="6173" width="7.7109375" style="35" customWidth="1"/>
    <col min="6174" max="6174" width="14.5703125" style="35" customWidth="1"/>
    <col min="6175" max="6175" width="7.7109375" style="35" customWidth="1"/>
    <col min="6176" max="6176" width="14.5703125" style="35" customWidth="1"/>
    <col min="6177" max="6177" width="7.7109375" style="35" customWidth="1"/>
    <col min="6178" max="6178" width="14.5703125" style="35" customWidth="1"/>
    <col min="6179" max="6179" width="7.7109375" style="35" customWidth="1"/>
    <col min="6180" max="6180" width="14.5703125" style="35" customWidth="1"/>
    <col min="6181" max="6181" width="7.7109375" style="35" customWidth="1"/>
    <col min="6182" max="6182" width="14.5703125" style="35" customWidth="1"/>
    <col min="6183" max="6183" width="9.7109375" style="35" customWidth="1"/>
    <col min="6184" max="6184" width="14.5703125" style="35" customWidth="1"/>
    <col min="6185" max="6185" width="7.7109375" style="35" customWidth="1"/>
    <col min="6186" max="6186" width="14.5703125" style="35" customWidth="1"/>
    <col min="6187" max="6187" width="7.7109375" style="35" customWidth="1"/>
    <col min="6188" max="6188" width="14.5703125" style="35" customWidth="1"/>
    <col min="6189" max="6189" width="7.7109375" style="35" customWidth="1"/>
    <col min="6190" max="6190" width="14.5703125" style="35" customWidth="1"/>
    <col min="6191" max="6191" width="7.7109375" style="35" customWidth="1"/>
    <col min="6192" max="6192" width="14.5703125" style="35" customWidth="1"/>
    <col min="6193" max="6193" width="7.7109375" style="35" customWidth="1"/>
    <col min="6194" max="6194" width="14.5703125" style="35" customWidth="1"/>
    <col min="6195" max="6195" width="9.140625" style="35"/>
    <col min="6196" max="6196" width="16.7109375" style="35" customWidth="1"/>
    <col min="6197" max="6197" width="30.5703125" style="35" customWidth="1"/>
    <col min="6198" max="6198" width="18.28515625" style="35" customWidth="1"/>
    <col min="6199" max="6411" width="9.140625" style="35"/>
    <col min="6412" max="6412" width="64.28515625" style="35" customWidth="1"/>
    <col min="6413" max="6413" width="7.7109375" style="35" customWidth="1"/>
    <col min="6414" max="6414" width="14.7109375" style="35" customWidth="1"/>
    <col min="6415" max="6415" width="7.7109375" style="35" customWidth="1"/>
    <col min="6416" max="6416" width="14.5703125" style="35" customWidth="1"/>
    <col min="6417" max="6417" width="7.7109375" style="35" customWidth="1"/>
    <col min="6418" max="6418" width="14.5703125" style="35" customWidth="1"/>
    <col min="6419" max="6419" width="7.7109375" style="35" customWidth="1"/>
    <col min="6420" max="6420" width="14.5703125" style="35" customWidth="1"/>
    <col min="6421" max="6421" width="7.7109375" style="35" customWidth="1"/>
    <col min="6422" max="6422" width="14.5703125" style="35" customWidth="1"/>
    <col min="6423" max="6423" width="7.7109375" style="35" customWidth="1"/>
    <col min="6424" max="6424" width="14.5703125" style="35" customWidth="1"/>
    <col min="6425" max="6425" width="7.7109375" style="35" customWidth="1"/>
    <col min="6426" max="6426" width="14.5703125" style="35" customWidth="1"/>
    <col min="6427" max="6427" width="7.7109375" style="35" customWidth="1"/>
    <col min="6428" max="6428" width="14.5703125" style="35" customWidth="1"/>
    <col min="6429" max="6429" width="7.7109375" style="35" customWidth="1"/>
    <col min="6430" max="6430" width="14.5703125" style="35" customWidth="1"/>
    <col min="6431" max="6431" width="7.7109375" style="35" customWidth="1"/>
    <col min="6432" max="6432" width="14.5703125" style="35" customWidth="1"/>
    <col min="6433" max="6433" width="7.7109375" style="35" customWidth="1"/>
    <col min="6434" max="6434" width="14.5703125" style="35" customWidth="1"/>
    <col min="6435" max="6435" width="7.7109375" style="35" customWidth="1"/>
    <col min="6436" max="6436" width="14.5703125" style="35" customWidth="1"/>
    <col min="6437" max="6437" width="7.7109375" style="35" customWidth="1"/>
    <col min="6438" max="6438" width="14.5703125" style="35" customWidth="1"/>
    <col min="6439" max="6439" width="9.7109375" style="35" customWidth="1"/>
    <col min="6440" max="6440" width="14.5703125" style="35" customWidth="1"/>
    <col min="6441" max="6441" width="7.7109375" style="35" customWidth="1"/>
    <col min="6442" max="6442" width="14.5703125" style="35" customWidth="1"/>
    <col min="6443" max="6443" width="7.7109375" style="35" customWidth="1"/>
    <col min="6444" max="6444" width="14.5703125" style="35" customWidth="1"/>
    <col min="6445" max="6445" width="7.7109375" style="35" customWidth="1"/>
    <col min="6446" max="6446" width="14.5703125" style="35" customWidth="1"/>
    <col min="6447" max="6447" width="7.7109375" style="35" customWidth="1"/>
    <col min="6448" max="6448" width="14.5703125" style="35" customWidth="1"/>
    <col min="6449" max="6449" width="7.7109375" style="35" customWidth="1"/>
    <col min="6450" max="6450" width="14.5703125" style="35" customWidth="1"/>
    <col min="6451" max="6451" width="9.140625" style="35"/>
    <col min="6452" max="6452" width="16.7109375" style="35" customWidth="1"/>
    <col min="6453" max="6453" width="30.5703125" style="35" customWidth="1"/>
    <col min="6454" max="6454" width="18.28515625" style="35" customWidth="1"/>
    <col min="6455" max="6667" width="9.140625" style="35"/>
    <col min="6668" max="6668" width="64.28515625" style="35" customWidth="1"/>
    <col min="6669" max="6669" width="7.7109375" style="35" customWidth="1"/>
    <col min="6670" max="6670" width="14.7109375" style="35" customWidth="1"/>
    <col min="6671" max="6671" width="7.7109375" style="35" customWidth="1"/>
    <col min="6672" max="6672" width="14.5703125" style="35" customWidth="1"/>
    <col min="6673" max="6673" width="7.7109375" style="35" customWidth="1"/>
    <col min="6674" max="6674" width="14.5703125" style="35" customWidth="1"/>
    <col min="6675" max="6675" width="7.7109375" style="35" customWidth="1"/>
    <col min="6676" max="6676" width="14.5703125" style="35" customWidth="1"/>
    <col min="6677" max="6677" width="7.7109375" style="35" customWidth="1"/>
    <col min="6678" max="6678" width="14.5703125" style="35" customWidth="1"/>
    <col min="6679" max="6679" width="7.7109375" style="35" customWidth="1"/>
    <col min="6680" max="6680" width="14.5703125" style="35" customWidth="1"/>
    <col min="6681" max="6681" width="7.7109375" style="35" customWidth="1"/>
    <col min="6682" max="6682" width="14.5703125" style="35" customWidth="1"/>
    <col min="6683" max="6683" width="7.7109375" style="35" customWidth="1"/>
    <col min="6684" max="6684" width="14.5703125" style="35" customWidth="1"/>
    <col min="6685" max="6685" width="7.7109375" style="35" customWidth="1"/>
    <col min="6686" max="6686" width="14.5703125" style="35" customWidth="1"/>
    <col min="6687" max="6687" width="7.7109375" style="35" customWidth="1"/>
    <col min="6688" max="6688" width="14.5703125" style="35" customWidth="1"/>
    <col min="6689" max="6689" width="7.7109375" style="35" customWidth="1"/>
    <col min="6690" max="6690" width="14.5703125" style="35" customWidth="1"/>
    <col min="6691" max="6691" width="7.7109375" style="35" customWidth="1"/>
    <col min="6692" max="6692" width="14.5703125" style="35" customWidth="1"/>
    <col min="6693" max="6693" width="7.7109375" style="35" customWidth="1"/>
    <col min="6694" max="6694" width="14.5703125" style="35" customWidth="1"/>
    <col min="6695" max="6695" width="9.7109375" style="35" customWidth="1"/>
    <col min="6696" max="6696" width="14.5703125" style="35" customWidth="1"/>
    <col min="6697" max="6697" width="7.7109375" style="35" customWidth="1"/>
    <col min="6698" max="6698" width="14.5703125" style="35" customWidth="1"/>
    <col min="6699" max="6699" width="7.7109375" style="35" customWidth="1"/>
    <col min="6700" max="6700" width="14.5703125" style="35" customWidth="1"/>
    <col min="6701" max="6701" width="7.7109375" style="35" customWidth="1"/>
    <col min="6702" max="6702" width="14.5703125" style="35" customWidth="1"/>
    <col min="6703" max="6703" width="7.7109375" style="35" customWidth="1"/>
    <col min="6704" max="6704" width="14.5703125" style="35" customWidth="1"/>
    <col min="6705" max="6705" width="7.7109375" style="35" customWidth="1"/>
    <col min="6706" max="6706" width="14.5703125" style="35" customWidth="1"/>
    <col min="6707" max="6707" width="9.140625" style="35"/>
    <col min="6708" max="6708" width="16.7109375" style="35" customWidth="1"/>
    <col min="6709" max="6709" width="30.5703125" style="35" customWidth="1"/>
    <col min="6710" max="6710" width="18.28515625" style="35" customWidth="1"/>
    <col min="6711" max="6923" width="9.140625" style="35"/>
    <col min="6924" max="6924" width="64.28515625" style="35" customWidth="1"/>
    <col min="6925" max="6925" width="7.7109375" style="35" customWidth="1"/>
    <col min="6926" max="6926" width="14.7109375" style="35" customWidth="1"/>
    <col min="6927" max="6927" width="7.7109375" style="35" customWidth="1"/>
    <col min="6928" max="6928" width="14.5703125" style="35" customWidth="1"/>
    <col min="6929" max="6929" width="7.7109375" style="35" customWidth="1"/>
    <col min="6930" max="6930" width="14.5703125" style="35" customWidth="1"/>
    <col min="6931" max="6931" width="7.7109375" style="35" customWidth="1"/>
    <col min="6932" max="6932" width="14.5703125" style="35" customWidth="1"/>
    <col min="6933" max="6933" width="7.7109375" style="35" customWidth="1"/>
    <col min="6934" max="6934" width="14.5703125" style="35" customWidth="1"/>
    <col min="6935" max="6935" width="7.7109375" style="35" customWidth="1"/>
    <col min="6936" max="6936" width="14.5703125" style="35" customWidth="1"/>
    <col min="6937" max="6937" width="7.7109375" style="35" customWidth="1"/>
    <col min="6938" max="6938" width="14.5703125" style="35" customWidth="1"/>
    <col min="6939" max="6939" width="7.7109375" style="35" customWidth="1"/>
    <col min="6940" max="6940" width="14.5703125" style="35" customWidth="1"/>
    <col min="6941" max="6941" width="7.7109375" style="35" customWidth="1"/>
    <col min="6942" max="6942" width="14.5703125" style="35" customWidth="1"/>
    <col min="6943" max="6943" width="7.7109375" style="35" customWidth="1"/>
    <col min="6944" max="6944" width="14.5703125" style="35" customWidth="1"/>
    <col min="6945" max="6945" width="7.7109375" style="35" customWidth="1"/>
    <col min="6946" max="6946" width="14.5703125" style="35" customWidth="1"/>
    <col min="6947" max="6947" width="7.7109375" style="35" customWidth="1"/>
    <col min="6948" max="6948" width="14.5703125" style="35" customWidth="1"/>
    <col min="6949" max="6949" width="7.7109375" style="35" customWidth="1"/>
    <col min="6950" max="6950" width="14.5703125" style="35" customWidth="1"/>
    <col min="6951" max="6951" width="9.7109375" style="35" customWidth="1"/>
    <col min="6952" max="6952" width="14.5703125" style="35" customWidth="1"/>
    <col min="6953" max="6953" width="7.7109375" style="35" customWidth="1"/>
    <col min="6954" max="6954" width="14.5703125" style="35" customWidth="1"/>
    <col min="6955" max="6955" width="7.7109375" style="35" customWidth="1"/>
    <col min="6956" max="6956" width="14.5703125" style="35" customWidth="1"/>
    <col min="6957" max="6957" width="7.7109375" style="35" customWidth="1"/>
    <col min="6958" max="6958" width="14.5703125" style="35" customWidth="1"/>
    <col min="6959" max="6959" width="7.7109375" style="35" customWidth="1"/>
    <col min="6960" max="6960" width="14.5703125" style="35" customWidth="1"/>
    <col min="6961" max="6961" width="7.7109375" style="35" customWidth="1"/>
    <col min="6962" max="6962" width="14.5703125" style="35" customWidth="1"/>
    <col min="6963" max="6963" width="9.140625" style="35"/>
    <col min="6964" max="6964" width="16.7109375" style="35" customWidth="1"/>
    <col min="6965" max="6965" width="30.5703125" style="35" customWidth="1"/>
    <col min="6966" max="6966" width="18.28515625" style="35" customWidth="1"/>
    <col min="6967" max="7179" width="9.140625" style="35"/>
    <col min="7180" max="7180" width="64.28515625" style="35" customWidth="1"/>
    <col min="7181" max="7181" width="7.7109375" style="35" customWidth="1"/>
    <col min="7182" max="7182" width="14.7109375" style="35" customWidth="1"/>
    <col min="7183" max="7183" width="7.7109375" style="35" customWidth="1"/>
    <col min="7184" max="7184" width="14.5703125" style="35" customWidth="1"/>
    <col min="7185" max="7185" width="7.7109375" style="35" customWidth="1"/>
    <col min="7186" max="7186" width="14.5703125" style="35" customWidth="1"/>
    <col min="7187" max="7187" width="7.7109375" style="35" customWidth="1"/>
    <col min="7188" max="7188" width="14.5703125" style="35" customWidth="1"/>
    <col min="7189" max="7189" width="7.7109375" style="35" customWidth="1"/>
    <col min="7190" max="7190" width="14.5703125" style="35" customWidth="1"/>
    <col min="7191" max="7191" width="7.7109375" style="35" customWidth="1"/>
    <col min="7192" max="7192" width="14.5703125" style="35" customWidth="1"/>
    <col min="7193" max="7193" width="7.7109375" style="35" customWidth="1"/>
    <col min="7194" max="7194" width="14.5703125" style="35" customWidth="1"/>
    <col min="7195" max="7195" width="7.7109375" style="35" customWidth="1"/>
    <col min="7196" max="7196" width="14.5703125" style="35" customWidth="1"/>
    <col min="7197" max="7197" width="7.7109375" style="35" customWidth="1"/>
    <col min="7198" max="7198" width="14.5703125" style="35" customWidth="1"/>
    <col min="7199" max="7199" width="7.7109375" style="35" customWidth="1"/>
    <col min="7200" max="7200" width="14.5703125" style="35" customWidth="1"/>
    <col min="7201" max="7201" width="7.7109375" style="35" customWidth="1"/>
    <col min="7202" max="7202" width="14.5703125" style="35" customWidth="1"/>
    <col min="7203" max="7203" width="7.7109375" style="35" customWidth="1"/>
    <col min="7204" max="7204" width="14.5703125" style="35" customWidth="1"/>
    <col min="7205" max="7205" width="7.7109375" style="35" customWidth="1"/>
    <col min="7206" max="7206" width="14.5703125" style="35" customWidth="1"/>
    <col min="7207" max="7207" width="9.7109375" style="35" customWidth="1"/>
    <col min="7208" max="7208" width="14.5703125" style="35" customWidth="1"/>
    <col min="7209" max="7209" width="7.7109375" style="35" customWidth="1"/>
    <col min="7210" max="7210" width="14.5703125" style="35" customWidth="1"/>
    <col min="7211" max="7211" width="7.7109375" style="35" customWidth="1"/>
    <col min="7212" max="7212" width="14.5703125" style="35" customWidth="1"/>
    <col min="7213" max="7213" width="7.7109375" style="35" customWidth="1"/>
    <col min="7214" max="7214" width="14.5703125" style="35" customWidth="1"/>
    <col min="7215" max="7215" width="7.7109375" style="35" customWidth="1"/>
    <col min="7216" max="7216" width="14.5703125" style="35" customWidth="1"/>
    <col min="7217" max="7217" width="7.7109375" style="35" customWidth="1"/>
    <col min="7218" max="7218" width="14.5703125" style="35" customWidth="1"/>
    <col min="7219" max="7219" width="9.140625" style="35"/>
    <col min="7220" max="7220" width="16.7109375" style="35" customWidth="1"/>
    <col min="7221" max="7221" width="30.5703125" style="35" customWidth="1"/>
    <col min="7222" max="7222" width="18.28515625" style="35" customWidth="1"/>
    <col min="7223" max="7435" width="9.140625" style="35"/>
    <col min="7436" max="7436" width="64.28515625" style="35" customWidth="1"/>
    <col min="7437" max="7437" width="7.7109375" style="35" customWidth="1"/>
    <col min="7438" max="7438" width="14.7109375" style="35" customWidth="1"/>
    <col min="7439" max="7439" width="7.7109375" style="35" customWidth="1"/>
    <col min="7440" max="7440" width="14.5703125" style="35" customWidth="1"/>
    <col min="7441" max="7441" width="7.7109375" style="35" customWidth="1"/>
    <col min="7442" max="7442" width="14.5703125" style="35" customWidth="1"/>
    <col min="7443" max="7443" width="7.7109375" style="35" customWidth="1"/>
    <col min="7444" max="7444" width="14.5703125" style="35" customWidth="1"/>
    <col min="7445" max="7445" width="7.7109375" style="35" customWidth="1"/>
    <col min="7446" max="7446" width="14.5703125" style="35" customWidth="1"/>
    <col min="7447" max="7447" width="7.7109375" style="35" customWidth="1"/>
    <col min="7448" max="7448" width="14.5703125" style="35" customWidth="1"/>
    <col min="7449" max="7449" width="7.7109375" style="35" customWidth="1"/>
    <col min="7450" max="7450" width="14.5703125" style="35" customWidth="1"/>
    <col min="7451" max="7451" width="7.7109375" style="35" customWidth="1"/>
    <col min="7452" max="7452" width="14.5703125" style="35" customWidth="1"/>
    <col min="7453" max="7453" width="7.7109375" style="35" customWidth="1"/>
    <col min="7454" max="7454" width="14.5703125" style="35" customWidth="1"/>
    <col min="7455" max="7455" width="7.7109375" style="35" customWidth="1"/>
    <col min="7456" max="7456" width="14.5703125" style="35" customWidth="1"/>
    <col min="7457" max="7457" width="7.7109375" style="35" customWidth="1"/>
    <col min="7458" max="7458" width="14.5703125" style="35" customWidth="1"/>
    <col min="7459" max="7459" width="7.7109375" style="35" customWidth="1"/>
    <col min="7460" max="7460" width="14.5703125" style="35" customWidth="1"/>
    <col min="7461" max="7461" width="7.7109375" style="35" customWidth="1"/>
    <col min="7462" max="7462" width="14.5703125" style="35" customWidth="1"/>
    <col min="7463" max="7463" width="9.7109375" style="35" customWidth="1"/>
    <col min="7464" max="7464" width="14.5703125" style="35" customWidth="1"/>
    <col min="7465" max="7465" width="7.7109375" style="35" customWidth="1"/>
    <col min="7466" max="7466" width="14.5703125" style="35" customWidth="1"/>
    <col min="7467" max="7467" width="7.7109375" style="35" customWidth="1"/>
    <col min="7468" max="7468" width="14.5703125" style="35" customWidth="1"/>
    <col min="7469" max="7469" width="7.7109375" style="35" customWidth="1"/>
    <col min="7470" max="7470" width="14.5703125" style="35" customWidth="1"/>
    <col min="7471" max="7471" width="7.7109375" style="35" customWidth="1"/>
    <col min="7472" max="7472" width="14.5703125" style="35" customWidth="1"/>
    <col min="7473" max="7473" width="7.7109375" style="35" customWidth="1"/>
    <col min="7474" max="7474" width="14.5703125" style="35" customWidth="1"/>
    <col min="7475" max="7475" width="9.140625" style="35"/>
    <col min="7476" max="7476" width="16.7109375" style="35" customWidth="1"/>
    <col min="7477" max="7477" width="30.5703125" style="35" customWidth="1"/>
    <col min="7478" max="7478" width="18.28515625" style="35" customWidth="1"/>
    <col min="7479" max="7691" width="9.140625" style="35"/>
    <col min="7692" max="7692" width="64.28515625" style="35" customWidth="1"/>
    <col min="7693" max="7693" width="7.7109375" style="35" customWidth="1"/>
    <col min="7694" max="7694" width="14.7109375" style="35" customWidth="1"/>
    <col min="7695" max="7695" width="7.7109375" style="35" customWidth="1"/>
    <col min="7696" max="7696" width="14.5703125" style="35" customWidth="1"/>
    <col min="7697" max="7697" width="7.7109375" style="35" customWidth="1"/>
    <col min="7698" max="7698" width="14.5703125" style="35" customWidth="1"/>
    <col min="7699" max="7699" width="7.7109375" style="35" customWidth="1"/>
    <col min="7700" max="7700" width="14.5703125" style="35" customWidth="1"/>
    <col min="7701" max="7701" width="7.7109375" style="35" customWidth="1"/>
    <col min="7702" max="7702" width="14.5703125" style="35" customWidth="1"/>
    <col min="7703" max="7703" width="7.7109375" style="35" customWidth="1"/>
    <col min="7704" max="7704" width="14.5703125" style="35" customWidth="1"/>
    <col min="7705" max="7705" width="7.7109375" style="35" customWidth="1"/>
    <col min="7706" max="7706" width="14.5703125" style="35" customWidth="1"/>
    <col min="7707" max="7707" width="7.7109375" style="35" customWidth="1"/>
    <col min="7708" max="7708" width="14.5703125" style="35" customWidth="1"/>
    <col min="7709" max="7709" width="7.7109375" style="35" customWidth="1"/>
    <col min="7710" max="7710" width="14.5703125" style="35" customWidth="1"/>
    <col min="7711" max="7711" width="7.7109375" style="35" customWidth="1"/>
    <col min="7712" max="7712" width="14.5703125" style="35" customWidth="1"/>
    <col min="7713" max="7713" width="7.7109375" style="35" customWidth="1"/>
    <col min="7714" max="7714" width="14.5703125" style="35" customWidth="1"/>
    <col min="7715" max="7715" width="7.7109375" style="35" customWidth="1"/>
    <col min="7716" max="7716" width="14.5703125" style="35" customWidth="1"/>
    <col min="7717" max="7717" width="7.7109375" style="35" customWidth="1"/>
    <col min="7718" max="7718" width="14.5703125" style="35" customWidth="1"/>
    <col min="7719" max="7719" width="9.7109375" style="35" customWidth="1"/>
    <col min="7720" max="7720" width="14.5703125" style="35" customWidth="1"/>
    <col min="7721" max="7721" width="7.7109375" style="35" customWidth="1"/>
    <col min="7722" max="7722" width="14.5703125" style="35" customWidth="1"/>
    <col min="7723" max="7723" width="7.7109375" style="35" customWidth="1"/>
    <col min="7724" max="7724" width="14.5703125" style="35" customWidth="1"/>
    <col min="7725" max="7725" width="7.7109375" style="35" customWidth="1"/>
    <col min="7726" max="7726" width="14.5703125" style="35" customWidth="1"/>
    <col min="7727" max="7727" width="7.7109375" style="35" customWidth="1"/>
    <col min="7728" max="7728" width="14.5703125" style="35" customWidth="1"/>
    <col min="7729" max="7729" width="7.7109375" style="35" customWidth="1"/>
    <col min="7730" max="7730" width="14.5703125" style="35" customWidth="1"/>
    <col min="7731" max="7731" width="9.140625" style="35"/>
    <col min="7732" max="7732" width="16.7109375" style="35" customWidth="1"/>
    <col min="7733" max="7733" width="30.5703125" style="35" customWidth="1"/>
    <col min="7734" max="7734" width="18.28515625" style="35" customWidth="1"/>
    <col min="7735" max="7947" width="9.140625" style="35"/>
    <col min="7948" max="7948" width="64.28515625" style="35" customWidth="1"/>
    <col min="7949" max="7949" width="7.7109375" style="35" customWidth="1"/>
    <col min="7950" max="7950" width="14.7109375" style="35" customWidth="1"/>
    <col min="7951" max="7951" width="7.7109375" style="35" customWidth="1"/>
    <col min="7952" max="7952" width="14.5703125" style="35" customWidth="1"/>
    <col min="7953" max="7953" width="7.7109375" style="35" customWidth="1"/>
    <col min="7954" max="7954" width="14.5703125" style="35" customWidth="1"/>
    <col min="7955" max="7955" width="7.7109375" style="35" customWidth="1"/>
    <col min="7956" max="7956" width="14.5703125" style="35" customWidth="1"/>
    <col min="7957" max="7957" width="7.7109375" style="35" customWidth="1"/>
    <col min="7958" max="7958" width="14.5703125" style="35" customWidth="1"/>
    <col min="7959" max="7959" width="7.7109375" style="35" customWidth="1"/>
    <col min="7960" max="7960" width="14.5703125" style="35" customWidth="1"/>
    <col min="7961" max="7961" width="7.7109375" style="35" customWidth="1"/>
    <col min="7962" max="7962" width="14.5703125" style="35" customWidth="1"/>
    <col min="7963" max="7963" width="7.7109375" style="35" customWidth="1"/>
    <col min="7964" max="7964" width="14.5703125" style="35" customWidth="1"/>
    <col min="7965" max="7965" width="7.7109375" style="35" customWidth="1"/>
    <col min="7966" max="7966" width="14.5703125" style="35" customWidth="1"/>
    <col min="7967" max="7967" width="7.7109375" style="35" customWidth="1"/>
    <col min="7968" max="7968" width="14.5703125" style="35" customWidth="1"/>
    <col min="7969" max="7969" width="7.7109375" style="35" customWidth="1"/>
    <col min="7970" max="7970" width="14.5703125" style="35" customWidth="1"/>
    <col min="7971" max="7971" width="7.7109375" style="35" customWidth="1"/>
    <col min="7972" max="7972" width="14.5703125" style="35" customWidth="1"/>
    <col min="7973" max="7973" width="7.7109375" style="35" customWidth="1"/>
    <col min="7974" max="7974" width="14.5703125" style="35" customWidth="1"/>
    <col min="7975" max="7975" width="9.7109375" style="35" customWidth="1"/>
    <col min="7976" max="7976" width="14.5703125" style="35" customWidth="1"/>
    <col min="7977" max="7977" width="7.7109375" style="35" customWidth="1"/>
    <col min="7978" max="7978" width="14.5703125" style="35" customWidth="1"/>
    <col min="7979" max="7979" width="7.7109375" style="35" customWidth="1"/>
    <col min="7980" max="7980" width="14.5703125" style="35" customWidth="1"/>
    <col min="7981" max="7981" width="7.7109375" style="35" customWidth="1"/>
    <col min="7982" max="7982" width="14.5703125" style="35" customWidth="1"/>
    <col min="7983" max="7983" width="7.7109375" style="35" customWidth="1"/>
    <col min="7984" max="7984" width="14.5703125" style="35" customWidth="1"/>
    <col min="7985" max="7985" width="7.7109375" style="35" customWidth="1"/>
    <col min="7986" max="7986" width="14.5703125" style="35" customWidth="1"/>
    <col min="7987" max="7987" width="9.140625" style="35"/>
    <col min="7988" max="7988" width="16.7109375" style="35" customWidth="1"/>
    <col min="7989" max="7989" width="30.5703125" style="35" customWidth="1"/>
    <col min="7990" max="7990" width="18.28515625" style="35" customWidth="1"/>
    <col min="7991" max="8203" width="9.140625" style="35"/>
    <col min="8204" max="8204" width="64.28515625" style="35" customWidth="1"/>
    <col min="8205" max="8205" width="7.7109375" style="35" customWidth="1"/>
    <col min="8206" max="8206" width="14.7109375" style="35" customWidth="1"/>
    <col min="8207" max="8207" width="7.7109375" style="35" customWidth="1"/>
    <col min="8208" max="8208" width="14.5703125" style="35" customWidth="1"/>
    <col min="8209" max="8209" width="7.7109375" style="35" customWidth="1"/>
    <col min="8210" max="8210" width="14.5703125" style="35" customWidth="1"/>
    <col min="8211" max="8211" width="7.7109375" style="35" customWidth="1"/>
    <col min="8212" max="8212" width="14.5703125" style="35" customWidth="1"/>
    <col min="8213" max="8213" width="7.7109375" style="35" customWidth="1"/>
    <col min="8214" max="8214" width="14.5703125" style="35" customWidth="1"/>
    <col min="8215" max="8215" width="7.7109375" style="35" customWidth="1"/>
    <col min="8216" max="8216" width="14.5703125" style="35" customWidth="1"/>
    <col min="8217" max="8217" width="7.7109375" style="35" customWidth="1"/>
    <col min="8218" max="8218" width="14.5703125" style="35" customWidth="1"/>
    <col min="8219" max="8219" width="7.7109375" style="35" customWidth="1"/>
    <col min="8220" max="8220" width="14.5703125" style="35" customWidth="1"/>
    <col min="8221" max="8221" width="7.7109375" style="35" customWidth="1"/>
    <col min="8222" max="8222" width="14.5703125" style="35" customWidth="1"/>
    <col min="8223" max="8223" width="7.7109375" style="35" customWidth="1"/>
    <col min="8224" max="8224" width="14.5703125" style="35" customWidth="1"/>
    <col min="8225" max="8225" width="7.7109375" style="35" customWidth="1"/>
    <col min="8226" max="8226" width="14.5703125" style="35" customWidth="1"/>
    <col min="8227" max="8227" width="7.7109375" style="35" customWidth="1"/>
    <col min="8228" max="8228" width="14.5703125" style="35" customWidth="1"/>
    <col min="8229" max="8229" width="7.7109375" style="35" customWidth="1"/>
    <col min="8230" max="8230" width="14.5703125" style="35" customWidth="1"/>
    <col min="8231" max="8231" width="9.7109375" style="35" customWidth="1"/>
    <col min="8232" max="8232" width="14.5703125" style="35" customWidth="1"/>
    <col min="8233" max="8233" width="7.7109375" style="35" customWidth="1"/>
    <col min="8234" max="8234" width="14.5703125" style="35" customWidth="1"/>
    <col min="8235" max="8235" width="7.7109375" style="35" customWidth="1"/>
    <col min="8236" max="8236" width="14.5703125" style="35" customWidth="1"/>
    <col min="8237" max="8237" width="7.7109375" style="35" customWidth="1"/>
    <col min="8238" max="8238" width="14.5703125" style="35" customWidth="1"/>
    <col min="8239" max="8239" width="7.7109375" style="35" customWidth="1"/>
    <col min="8240" max="8240" width="14.5703125" style="35" customWidth="1"/>
    <col min="8241" max="8241" width="7.7109375" style="35" customWidth="1"/>
    <col min="8242" max="8242" width="14.5703125" style="35" customWidth="1"/>
    <col min="8243" max="8243" width="9.140625" style="35"/>
    <col min="8244" max="8244" width="16.7109375" style="35" customWidth="1"/>
    <col min="8245" max="8245" width="30.5703125" style="35" customWidth="1"/>
    <col min="8246" max="8246" width="18.28515625" style="35" customWidth="1"/>
    <col min="8247" max="8459" width="9.140625" style="35"/>
    <col min="8460" max="8460" width="64.28515625" style="35" customWidth="1"/>
    <col min="8461" max="8461" width="7.7109375" style="35" customWidth="1"/>
    <col min="8462" max="8462" width="14.7109375" style="35" customWidth="1"/>
    <col min="8463" max="8463" width="7.7109375" style="35" customWidth="1"/>
    <col min="8464" max="8464" width="14.5703125" style="35" customWidth="1"/>
    <col min="8465" max="8465" width="7.7109375" style="35" customWidth="1"/>
    <col min="8466" max="8466" width="14.5703125" style="35" customWidth="1"/>
    <col min="8467" max="8467" width="7.7109375" style="35" customWidth="1"/>
    <col min="8468" max="8468" width="14.5703125" style="35" customWidth="1"/>
    <col min="8469" max="8469" width="7.7109375" style="35" customWidth="1"/>
    <col min="8470" max="8470" width="14.5703125" style="35" customWidth="1"/>
    <col min="8471" max="8471" width="7.7109375" style="35" customWidth="1"/>
    <col min="8472" max="8472" width="14.5703125" style="35" customWidth="1"/>
    <col min="8473" max="8473" width="7.7109375" style="35" customWidth="1"/>
    <col min="8474" max="8474" width="14.5703125" style="35" customWidth="1"/>
    <col min="8475" max="8475" width="7.7109375" style="35" customWidth="1"/>
    <col min="8476" max="8476" width="14.5703125" style="35" customWidth="1"/>
    <col min="8477" max="8477" width="7.7109375" style="35" customWidth="1"/>
    <col min="8478" max="8478" width="14.5703125" style="35" customWidth="1"/>
    <col min="8479" max="8479" width="7.7109375" style="35" customWidth="1"/>
    <col min="8480" max="8480" width="14.5703125" style="35" customWidth="1"/>
    <col min="8481" max="8481" width="7.7109375" style="35" customWidth="1"/>
    <col min="8482" max="8482" width="14.5703125" style="35" customWidth="1"/>
    <col min="8483" max="8483" width="7.7109375" style="35" customWidth="1"/>
    <col min="8484" max="8484" width="14.5703125" style="35" customWidth="1"/>
    <col min="8485" max="8485" width="7.7109375" style="35" customWidth="1"/>
    <col min="8486" max="8486" width="14.5703125" style="35" customWidth="1"/>
    <col min="8487" max="8487" width="9.7109375" style="35" customWidth="1"/>
    <col min="8488" max="8488" width="14.5703125" style="35" customWidth="1"/>
    <col min="8489" max="8489" width="7.7109375" style="35" customWidth="1"/>
    <col min="8490" max="8490" width="14.5703125" style="35" customWidth="1"/>
    <col min="8491" max="8491" width="7.7109375" style="35" customWidth="1"/>
    <col min="8492" max="8492" width="14.5703125" style="35" customWidth="1"/>
    <col min="8493" max="8493" width="7.7109375" style="35" customWidth="1"/>
    <col min="8494" max="8494" width="14.5703125" style="35" customWidth="1"/>
    <col min="8495" max="8495" width="7.7109375" style="35" customWidth="1"/>
    <col min="8496" max="8496" width="14.5703125" style="35" customWidth="1"/>
    <col min="8497" max="8497" width="7.7109375" style="35" customWidth="1"/>
    <col min="8498" max="8498" width="14.5703125" style="35" customWidth="1"/>
    <col min="8499" max="8499" width="9.140625" style="35"/>
    <col min="8500" max="8500" width="16.7109375" style="35" customWidth="1"/>
    <col min="8501" max="8501" width="30.5703125" style="35" customWidth="1"/>
    <col min="8502" max="8502" width="18.28515625" style="35" customWidth="1"/>
    <col min="8503" max="8715" width="9.140625" style="35"/>
    <col min="8716" max="8716" width="64.28515625" style="35" customWidth="1"/>
    <col min="8717" max="8717" width="7.7109375" style="35" customWidth="1"/>
    <col min="8718" max="8718" width="14.7109375" style="35" customWidth="1"/>
    <col min="8719" max="8719" width="7.7109375" style="35" customWidth="1"/>
    <col min="8720" max="8720" width="14.5703125" style="35" customWidth="1"/>
    <col min="8721" max="8721" width="7.7109375" style="35" customWidth="1"/>
    <col min="8722" max="8722" width="14.5703125" style="35" customWidth="1"/>
    <col min="8723" max="8723" width="7.7109375" style="35" customWidth="1"/>
    <col min="8724" max="8724" width="14.5703125" style="35" customWidth="1"/>
    <col min="8725" max="8725" width="7.7109375" style="35" customWidth="1"/>
    <col min="8726" max="8726" width="14.5703125" style="35" customWidth="1"/>
    <col min="8727" max="8727" width="7.7109375" style="35" customWidth="1"/>
    <col min="8728" max="8728" width="14.5703125" style="35" customWidth="1"/>
    <col min="8729" max="8729" width="7.7109375" style="35" customWidth="1"/>
    <col min="8730" max="8730" width="14.5703125" style="35" customWidth="1"/>
    <col min="8731" max="8731" width="7.7109375" style="35" customWidth="1"/>
    <col min="8732" max="8732" width="14.5703125" style="35" customWidth="1"/>
    <col min="8733" max="8733" width="7.7109375" style="35" customWidth="1"/>
    <col min="8734" max="8734" width="14.5703125" style="35" customWidth="1"/>
    <col min="8735" max="8735" width="7.7109375" style="35" customWidth="1"/>
    <col min="8736" max="8736" width="14.5703125" style="35" customWidth="1"/>
    <col min="8737" max="8737" width="7.7109375" style="35" customWidth="1"/>
    <col min="8738" max="8738" width="14.5703125" style="35" customWidth="1"/>
    <col min="8739" max="8739" width="7.7109375" style="35" customWidth="1"/>
    <col min="8740" max="8740" width="14.5703125" style="35" customWidth="1"/>
    <col min="8741" max="8741" width="7.7109375" style="35" customWidth="1"/>
    <col min="8742" max="8742" width="14.5703125" style="35" customWidth="1"/>
    <col min="8743" max="8743" width="9.7109375" style="35" customWidth="1"/>
    <col min="8744" max="8744" width="14.5703125" style="35" customWidth="1"/>
    <col min="8745" max="8745" width="7.7109375" style="35" customWidth="1"/>
    <col min="8746" max="8746" width="14.5703125" style="35" customWidth="1"/>
    <col min="8747" max="8747" width="7.7109375" style="35" customWidth="1"/>
    <col min="8748" max="8748" width="14.5703125" style="35" customWidth="1"/>
    <col min="8749" max="8749" width="7.7109375" style="35" customWidth="1"/>
    <col min="8750" max="8750" width="14.5703125" style="35" customWidth="1"/>
    <col min="8751" max="8751" width="7.7109375" style="35" customWidth="1"/>
    <col min="8752" max="8752" width="14.5703125" style="35" customWidth="1"/>
    <col min="8753" max="8753" width="7.7109375" style="35" customWidth="1"/>
    <col min="8754" max="8754" width="14.5703125" style="35" customWidth="1"/>
    <col min="8755" max="8755" width="9.140625" style="35"/>
    <col min="8756" max="8756" width="16.7109375" style="35" customWidth="1"/>
    <col min="8757" max="8757" width="30.5703125" style="35" customWidth="1"/>
    <col min="8758" max="8758" width="18.28515625" style="35" customWidth="1"/>
    <col min="8759" max="8971" width="9.140625" style="35"/>
    <col min="8972" max="8972" width="64.28515625" style="35" customWidth="1"/>
    <col min="8973" max="8973" width="7.7109375" style="35" customWidth="1"/>
    <col min="8974" max="8974" width="14.7109375" style="35" customWidth="1"/>
    <col min="8975" max="8975" width="7.7109375" style="35" customWidth="1"/>
    <col min="8976" max="8976" width="14.5703125" style="35" customWidth="1"/>
    <col min="8977" max="8977" width="7.7109375" style="35" customWidth="1"/>
    <col min="8978" max="8978" width="14.5703125" style="35" customWidth="1"/>
    <col min="8979" max="8979" width="7.7109375" style="35" customWidth="1"/>
    <col min="8980" max="8980" width="14.5703125" style="35" customWidth="1"/>
    <col min="8981" max="8981" width="7.7109375" style="35" customWidth="1"/>
    <col min="8982" max="8982" width="14.5703125" style="35" customWidth="1"/>
    <col min="8983" max="8983" width="7.7109375" style="35" customWidth="1"/>
    <col min="8984" max="8984" width="14.5703125" style="35" customWidth="1"/>
    <col min="8985" max="8985" width="7.7109375" style="35" customWidth="1"/>
    <col min="8986" max="8986" width="14.5703125" style="35" customWidth="1"/>
    <col min="8987" max="8987" width="7.7109375" style="35" customWidth="1"/>
    <col min="8988" max="8988" width="14.5703125" style="35" customWidth="1"/>
    <col min="8989" max="8989" width="7.7109375" style="35" customWidth="1"/>
    <col min="8990" max="8990" width="14.5703125" style="35" customWidth="1"/>
    <col min="8991" max="8991" width="7.7109375" style="35" customWidth="1"/>
    <col min="8992" max="8992" width="14.5703125" style="35" customWidth="1"/>
    <col min="8993" max="8993" width="7.7109375" style="35" customWidth="1"/>
    <col min="8994" max="8994" width="14.5703125" style="35" customWidth="1"/>
    <col min="8995" max="8995" width="7.7109375" style="35" customWidth="1"/>
    <col min="8996" max="8996" width="14.5703125" style="35" customWidth="1"/>
    <col min="8997" max="8997" width="7.7109375" style="35" customWidth="1"/>
    <col min="8998" max="8998" width="14.5703125" style="35" customWidth="1"/>
    <col min="8999" max="8999" width="9.7109375" style="35" customWidth="1"/>
    <col min="9000" max="9000" width="14.5703125" style="35" customWidth="1"/>
    <col min="9001" max="9001" width="7.7109375" style="35" customWidth="1"/>
    <col min="9002" max="9002" width="14.5703125" style="35" customWidth="1"/>
    <col min="9003" max="9003" width="7.7109375" style="35" customWidth="1"/>
    <col min="9004" max="9004" width="14.5703125" style="35" customWidth="1"/>
    <col min="9005" max="9005" width="7.7109375" style="35" customWidth="1"/>
    <col min="9006" max="9006" width="14.5703125" style="35" customWidth="1"/>
    <col min="9007" max="9007" width="7.7109375" style="35" customWidth="1"/>
    <col min="9008" max="9008" width="14.5703125" style="35" customWidth="1"/>
    <col min="9009" max="9009" width="7.7109375" style="35" customWidth="1"/>
    <col min="9010" max="9010" width="14.5703125" style="35" customWidth="1"/>
    <col min="9011" max="9011" width="9.140625" style="35"/>
    <col min="9012" max="9012" width="16.7109375" style="35" customWidth="1"/>
    <col min="9013" max="9013" width="30.5703125" style="35" customWidth="1"/>
    <col min="9014" max="9014" width="18.28515625" style="35" customWidth="1"/>
    <col min="9015" max="9227" width="9.140625" style="35"/>
    <col min="9228" max="9228" width="64.28515625" style="35" customWidth="1"/>
    <col min="9229" max="9229" width="7.7109375" style="35" customWidth="1"/>
    <col min="9230" max="9230" width="14.7109375" style="35" customWidth="1"/>
    <col min="9231" max="9231" width="7.7109375" style="35" customWidth="1"/>
    <col min="9232" max="9232" width="14.5703125" style="35" customWidth="1"/>
    <col min="9233" max="9233" width="7.7109375" style="35" customWidth="1"/>
    <col min="9234" max="9234" width="14.5703125" style="35" customWidth="1"/>
    <col min="9235" max="9235" width="7.7109375" style="35" customWidth="1"/>
    <col min="9236" max="9236" width="14.5703125" style="35" customWidth="1"/>
    <col min="9237" max="9237" width="7.7109375" style="35" customWidth="1"/>
    <col min="9238" max="9238" width="14.5703125" style="35" customWidth="1"/>
    <col min="9239" max="9239" width="7.7109375" style="35" customWidth="1"/>
    <col min="9240" max="9240" width="14.5703125" style="35" customWidth="1"/>
    <col min="9241" max="9241" width="7.7109375" style="35" customWidth="1"/>
    <col min="9242" max="9242" width="14.5703125" style="35" customWidth="1"/>
    <col min="9243" max="9243" width="7.7109375" style="35" customWidth="1"/>
    <col min="9244" max="9244" width="14.5703125" style="35" customWidth="1"/>
    <col min="9245" max="9245" width="7.7109375" style="35" customWidth="1"/>
    <col min="9246" max="9246" width="14.5703125" style="35" customWidth="1"/>
    <col min="9247" max="9247" width="7.7109375" style="35" customWidth="1"/>
    <col min="9248" max="9248" width="14.5703125" style="35" customWidth="1"/>
    <col min="9249" max="9249" width="7.7109375" style="35" customWidth="1"/>
    <col min="9250" max="9250" width="14.5703125" style="35" customWidth="1"/>
    <col min="9251" max="9251" width="7.7109375" style="35" customWidth="1"/>
    <col min="9252" max="9252" width="14.5703125" style="35" customWidth="1"/>
    <col min="9253" max="9253" width="7.7109375" style="35" customWidth="1"/>
    <col min="9254" max="9254" width="14.5703125" style="35" customWidth="1"/>
    <col min="9255" max="9255" width="9.7109375" style="35" customWidth="1"/>
    <col min="9256" max="9256" width="14.5703125" style="35" customWidth="1"/>
    <col min="9257" max="9257" width="7.7109375" style="35" customWidth="1"/>
    <col min="9258" max="9258" width="14.5703125" style="35" customWidth="1"/>
    <col min="9259" max="9259" width="7.7109375" style="35" customWidth="1"/>
    <col min="9260" max="9260" width="14.5703125" style="35" customWidth="1"/>
    <col min="9261" max="9261" width="7.7109375" style="35" customWidth="1"/>
    <col min="9262" max="9262" width="14.5703125" style="35" customWidth="1"/>
    <col min="9263" max="9263" width="7.7109375" style="35" customWidth="1"/>
    <col min="9264" max="9264" width="14.5703125" style="35" customWidth="1"/>
    <col min="9265" max="9265" width="7.7109375" style="35" customWidth="1"/>
    <col min="9266" max="9266" width="14.5703125" style="35" customWidth="1"/>
    <col min="9267" max="9267" width="9.140625" style="35"/>
    <col min="9268" max="9268" width="16.7109375" style="35" customWidth="1"/>
    <col min="9269" max="9269" width="30.5703125" style="35" customWidth="1"/>
    <col min="9270" max="9270" width="18.28515625" style="35" customWidth="1"/>
    <col min="9271" max="9483" width="9.140625" style="35"/>
    <col min="9484" max="9484" width="64.28515625" style="35" customWidth="1"/>
    <col min="9485" max="9485" width="7.7109375" style="35" customWidth="1"/>
    <col min="9486" max="9486" width="14.7109375" style="35" customWidth="1"/>
    <col min="9487" max="9487" width="7.7109375" style="35" customWidth="1"/>
    <col min="9488" max="9488" width="14.5703125" style="35" customWidth="1"/>
    <col min="9489" max="9489" width="7.7109375" style="35" customWidth="1"/>
    <col min="9490" max="9490" width="14.5703125" style="35" customWidth="1"/>
    <col min="9491" max="9491" width="7.7109375" style="35" customWidth="1"/>
    <col min="9492" max="9492" width="14.5703125" style="35" customWidth="1"/>
    <col min="9493" max="9493" width="7.7109375" style="35" customWidth="1"/>
    <col min="9494" max="9494" width="14.5703125" style="35" customWidth="1"/>
    <col min="9495" max="9495" width="7.7109375" style="35" customWidth="1"/>
    <col min="9496" max="9496" width="14.5703125" style="35" customWidth="1"/>
    <col min="9497" max="9497" width="7.7109375" style="35" customWidth="1"/>
    <col min="9498" max="9498" width="14.5703125" style="35" customWidth="1"/>
    <col min="9499" max="9499" width="7.7109375" style="35" customWidth="1"/>
    <col min="9500" max="9500" width="14.5703125" style="35" customWidth="1"/>
    <col min="9501" max="9501" width="7.7109375" style="35" customWidth="1"/>
    <col min="9502" max="9502" width="14.5703125" style="35" customWidth="1"/>
    <col min="9503" max="9503" width="7.7109375" style="35" customWidth="1"/>
    <col min="9504" max="9504" width="14.5703125" style="35" customWidth="1"/>
    <col min="9505" max="9505" width="7.7109375" style="35" customWidth="1"/>
    <col min="9506" max="9506" width="14.5703125" style="35" customWidth="1"/>
    <col min="9507" max="9507" width="7.7109375" style="35" customWidth="1"/>
    <col min="9508" max="9508" width="14.5703125" style="35" customWidth="1"/>
    <col min="9509" max="9509" width="7.7109375" style="35" customWidth="1"/>
    <col min="9510" max="9510" width="14.5703125" style="35" customWidth="1"/>
    <col min="9511" max="9511" width="9.7109375" style="35" customWidth="1"/>
    <col min="9512" max="9512" width="14.5703125" style="35" customWidth="1"/>
    <col min="9513" max="9513" width="7.7109375" style="35" customWidth="1"/>
    <col min="9514" max="9514" width="14.5703125" style="35" customWidth="1"/>
    <col min="9515" max="9515" width="7.7109375" style="35" customWidth="1"/>
    <col min="9516" max="9516" width="14.5703125" style="35" customWidth="1"/>
    <col min="9517" max="9517" width="7.7109375" style="35" customWidth="1"/>
    <col min="9518" max="9518" width="14.5703125" style="35" customWidth="1"/>
    <col min="9519" max="9519" width="7.7109375" style="35" customWidth="1"/>
    <col min="9520" max="9520" width="14.5703125" style="35" customWidth="1"/>
    <col min="9521" max="9521" width="7.7109375" style="35" customWidth="1"/>
    <col min="9522" max="9522" width="14.5703125" style="35" customWidth="1"/>
    <col min="9523" max="9523" width="9.140625" style="35"/>
    <col min="9524" max="9524" width="16.7109375" style="35" customWidth="1"/>
    <col min="9525" max="9525" width="30.5703125" style="35" customWidth="1"/>
    <col min="9526" max="9526" width="18.28515625" style="35" customWidth="1"/>
    <col min="9527" max="9739" width="9.140625" style="35"/>
    <col min="9740" max="9740" width="64.28515625" style="35" customWidth="1"/>
    <col min="9741" max="9741" width="7.7109375" style="35" customWidth="1"/>
    <col min="9742" max="9742" width="14.7109375" style="35" customWidth="1"/>
    <col min="9743" max="9743" width="7.7109375" style="35" customWidth="1"/>
    <col min="9744" max="9744" width="14.5703125" style="35" customWidth="1"/>
    <col min="9745" max="9745" width="7.7109375" style="35" customWidth="1"/>
    <col min="9746" max="9746" width="14.5703125" style="35" customWidth="1"/>
    <col min="9747" max="9747" width="7.7109375" style="35" customWidth="1"/>
    <col min="9748" max="9748" width="14.5703125" style="35" customWidth="1"/>
    <col min="9749" max="9749" width="7.7109375" style="35" customWidth="1"/>
    <col min="9750" max="9750" width="14.5703125" style="35" customWidth="1"/>
    <col min="9751" max="9751" width="7.7109375" style="35" customWidth="1"/>
    <col min="9752" max="9752" width="14.5703125" style="35" customWidth="1"/>
    <col min="9753" max="9753" width="7.7109375" style="35" customWidth="1"/>
    <col min="9754" max="9754" width="14.5703125" style="35" customWidth="1"/>
    <col min="9755" max="9755" width="7.7109375" style="35" customWidth="1"/>
    <col min="9756" max="9756" width="14.5703125" style="35" customWidth="1"/>
    <col min="9757" max="9757" width="7.7109375" style="35" customWidth="1"/>
    <col min="9758" max="9758" width="14.5703125" style="35" customWidth="1"/>
    <col min="9759" max="9759" width="7.7109375" style="35" customWidth="1"/>
    <col min="9760" max="9760" width="14.5703125" style="35" customWidth="1"/>
    <col min="9761" max="9761" width="7.7109375" style="35" customWidth="1"/>
    <col min="9762" max="9762" width="14.5703125" style="35" customWidth="1"/>
    <col min="9763" max="9763" width="7.7109375" style="35" customWidth="1"/>
    <col min="9764" max="9764" width="14.5703125" style="35" customWidth="1"/>
    <col min="9765" max="9765" width="7.7109375" style="35" customWidth="1"/>
    <col min="9766" max="9766" width="14.5703125" style="35" customWidth="1"/>
    <col min="9767" max="9767" width="9.7109375" style="35" customWidth="1"/>
    <col min="9768" max="9768" width="14.5703125" style="35" customWidth="1"/>
    <col min="9769" max="9769" width="7.7109375" style="35" customWidth="1"/>
    <col min="9770" max="9770" width="14.5703125" style="35" customWidth="1"/>
    <col min="9771" max="9771" width="7.7109375" style="35" customWidth="1"/>
    <col min="9772" max="9772" width="14.5703125" style="35" customWidth="1"/>
    <col min="9773" max="9773" width="7.7109375" style="35" customWidth="1"/>
    <col min="9774" max="9774" width="14.5703125" style="35" customWidth="1"/>
    <col min="9775" max="9775" width="7.7109375" style="35" customWidth="1"/>
    <col min="9776" max="9776" width="14.5703125" style="35" customWidth="1"/>
    <col min="9777" max="9777" width="7.7109375" style="35" customWidth="1"/>
    <col min="9778" max="9778" width="14.5703125" style="35" customWidth="1"/>
    <col min="9779" max="9779" width="9.140625" style="35"/>
    <col min="9780" max="9780" width="16.7109375" style="35" customWidth="1"/>
    <col min="9781" max="9781" width="30.5703125" style="35" customWidth="1"/>
    <col min="9782" max="9782" width="18.28515625" style="35" customWidth="1"/>
    <col min="9783" max="9995" width="9.140625" style="35"/>
    <col min="9996" max="9996" width="64.28515625" style="35" customWidth="1"/>
    <col min="9997" max="9997" width="7.7109375" style="35" customWidth="1"/>
    <col min="9998" max="9998" width="14.7109375" style="35" customWidth="1"/>
    <col min="9999" max="9999" width="7.7109375" style="35" customWidth="1"/>
    <col min="10000" max="10000" width="14.5703125" style="35" customWidth="1"/>
    <col min="10001" max="10001" width="7.7109375" style="35" customWidth="1"/>
    <col min="10002" max="10002" width="14.5703125" style="35" customWidth="1"/>
    <col min="10003" max="10003" width="7.7109375" style="35" customWidth="1"/>
    <col min="10004" max="10004" width="14.5703125" style="35" customWidth="1"/>
    <col min="10005" max="10005" width="7.7109375" style="35" customWidth="1"/>
    <col min="10006" max="10006" width="14.5703125" style="35" customWidth="1"/>
    <col min="10007" max="10007" width="7.7109375" style="35" customWidth="1"/>
    <col min="10008" max="10008" width="14.5703125" style="35" customWidth="1"/>
    <col min="10009" max="10009" width="7.7109375" style="35" customWidth="1"/>
    <col min="10010" max="10010" width="14.5703125" style="35" customWidth="1"/>
    <col min="10011" max="10011" width="7.7109375" style="35" customWidth="1"/>
    <col min="10012" max="10012" width="14.5703125" style="35" customWidth="1"/>
    <col min="10013" max="10013" width="7.7109375" style="35" customWidth="1"/>
    <col min="10014" max="10014" width="14.5703125" style="35" customWidth="1"/>
    <col min="10015" max="10015" width="7.7109375" style="35" customWidth="1"/>
    <col min="10016" max="10016" width="14.5703125" style="35" customWidth="1"/>
    <col min="10017" max="10017" width="7.7109375" style="35" customWidth="1"/>
    <col min="10018" max="10018" width="14.5703125" style="35" customWidth="1"/>
    <col min="10019" max="10019" width="7.7109375" style="35" customWidth="1"/>
    <col min="10020" max="10020" width="14.5703125" style="35" customWidth="1"/>
    <col min="10021" max="10021" width="7.7109375" style="35" customWidth="1"/>
    <col min="10022" max="10022" width="14.5703125" style="35" customWidth="1"/>
    <col min="10023" max="10023" width="9.7109375" style="35" customWidth="1"/>
    <col min="10024" max="10024" width="14.5703125" style="35" customWidth="1"/>
    <col min="10025" max="10025" width="7.7109375" style="35" customWidth="1"/>
    <col min="10026" max="10026" width="14.5703125" style="35" customWidth="1"/>
    <col min="10027" max="10027" width="7.7109375" style="35" customWidth="1"/>
    <col min="10028" max="10028" width="14.5703125" style="35" customWidth="1"/>
    <col min="10029" max="10029" width="7.7109375" style="35" customWidth="1"/>
    <col min="10030" max="10030" width="14.5703125" style="35" customWidth="1"/>
    <col min="10031" max="10031" width="7.7109375" style="35" customWidth="1"/>
    <col min="10032" max="10032" width="14.5703125" style="35" customWidth="1"/>
    <col min="10033" max="10033" width="7.7109375" style="35" customWidth="1"/>
    <col min="10034" max="10034" width="14.5703125" style="35" customWidth="1"/>
    <col min="10035" max="10035" width="9.140625" style="35"/>
    <col min="10036" max="10036" width="16.7109375" style="35" customWidth="1"/>
    <col min="10037" max="10037" width="30.5703125" style="35" customWidth="1"/>
    <col min="10038" max="10038" width="18.28515625" style="35" customWidth="1"/>
    <col min="10039" max="10251" width="9.140625" style="35"/>
    <col min="10252" max="10252" width="64.28515625" style="35" customWidth="1"/>
    <col min="10253" max="10253" width="7.7109375" style="35" customWidth="1"/>
    <col min="10254" max="10254" width="14.7109375" style="35" customWidth="1"/>
    <col min="10255" max="10255" width="7.7109375" style="35" customWidth="1"/>
    <col min="10256" max="10256" width="14.5703125" style="35" customWidth="1"/>
    <col min="10257" max="10257" width="7.7109375" style="35" customWidth="1"/>
    <col min="10258" max="10258" width="14.5703125" style="35" customWidth="1"/>
    <col min="10259" max="10259" width="7.7109375" style="35" customWidth="1"/>
    <col min="10260" max="10260" width="14.5703125" style="35" customWidth="1"/>
    <col min="10261" max="10261" width="7.7109375" style="35" customWidth="1"/>
    <col min="10262" max="10262" width="14.5703125" style="35" customWidth="1"/>
    <col min="10263" max="10263" width="7.7109375" style="35" customWidth="1"/>
    <col min="10264" max="10264" width="14.5703125" style="35" customWidth="1"/>
    <col min="10265" max="10265" width="7.7109375" style="35" customWidth="1"/>
    <col min="10266" max="10266" width="14.5703125" style="35" customWidth="1"/>
    <col min="10267" max="10267" width="7.7109375" style="35" customWidth="1"/>
    <col min="10268" max="10268" width="14.5703125" style="35" customWidth="1"/>
    <col min="10269" max="10269" width="7.7109375" style="35" customWidth="1"/>
    <col min="10270" max="10270" width="14.5703125" style="35" customWidth="1"/>
    <col min="10271" max="10271" width="7.7109375" style="35" customWidth="1"/>
    <col min="10272" max="10272" width="14.5703125" style="35" customWidth="1"/>
    <col min="10273" max="10273" width="7.7109375" style="35" customWidth="1"/>
    <col min="10274" max="10274" width="14.5703125" style="35" customWidth="1"/>
    <col min="10275" max="10275" width="7.7109375" style="35" customWidth="1"/>
    <col min="10276" max="10276" width="14.5703125" style="35" customWidth="1"/>
    <col min="10277" max="10277" width="7.7109375" style="35" customWidth="1"/>
    <col min="10278" max="10278" width="14.5703125" style="35" customWidth="1"/>
    <col min="10279" max="10279" width="9.7109375" style="35" customWidth="1"/>
    <col min="10280" max="10280" width="14.5703125" style="35" customWidth="1"/>
    <col min="10281" max="10281" width="7.7109375" style="35" customWidth="1"/>
    <col min="10282" max="10282" width="14.5703125" style="35" customWidth="1"/>
    <col min="10283" max="10283" width="7.7109375" style="35" customWidth="1"/>
    <col min="10284" max="10284" width="14.5703125" style="35" customWidth="1"/>
    <col min="10285" max="10285" width="7.7109375" style="35" customWidth="1"/>
    <col min="10286" max="10286" width="14.5703125" style="35" customWidth="1"/>
    <col min="10287" max="10287" width="7.7109375" style="35" customWidth="1"/>
    <col min="10288" max="10288" width="14.5703125" style="35" customWidth="1"/>
    <col min="10289" max="10289" width="7.7109375" style="35" customWidth="1"/>
    <col min="10290" max="10290" width="14.5703125" style="35" customWidth="1"/>
    <col min="10291" max="10291" width="9.140625" style="35"/>
    <col min="10292" max="10292" width="16.7109375" style="35" customWidth="1"/>
    <col min="10293" max="10293" width="30.5703125" style="35" customWidth="1"/>
    <col min="10294" max="10294" width="18.28515625" style="35" customWidth="1"/>
    <col min="10295" max="10507" width="9.140625" style="35"/>
    <col min="10508" max="10508" width="64.28515625" style="35" customWidth="1"/>
    <col min="10509" max="10509" width="7.7109375" style="35" customWidth="1"/>
    <col min="10510" max="10510" width="14.7109375" style="35" customWidth="1"/>
    <col min="10511" max="10511" width="7.7109375" style="35" customWidth="1"/>
    <col min="10512" max="10512" width="14.5703125" style="35" customWidth="1"/>
    <col min="10513" max="10513" width="7.7109375" style="35" customWidth="1"/>
    <col min="10514" max="10514" width="14.5703125" style="35" customWidth="1"/>
    <col min="10515" max="10515" width="7.7109375" style="35" customWidth="1"/>
    <col min="10516" max="10516" width="14.5703125" style="35" customWidth="1"/>
    <col min="10517" max="10517" width="7.7109375" style="35" customWidth="1"/>
    <col min="10518" max="10518" width="14.5703125" style="35" customWidth="1"/>
    <col min="10519" max="10519" width="7.7109375" style="35" customWidth="1"/>
    <col min="10520" max="10520" width="14.5703125" style="35" customWidth="1"/>
    <col min="10521" max="10521" width="7.7109375" style="35" customWidth="1"/>
    <col min="10522" max="10522" width="14.5703125" style="35" customWidth="1"/>
    <col min="10523" max="10523" width="7.7109375" style="35" customWidth="1"/>
    <col min="10524" max="10524" width="14.5703125" style="35" customWidth="1"/>
    <col min="10525" max="10525" width="7.7109375" style="35" customWidth="1"/>
    <col min="10526" max="10526" width="14.5703125" style="35" customWidth="1"/>
    <col min="10527" max="10527" width="7.7109375" style="35" customWidth="1"/>
    <col min="10528" max="10528" width="14.5703125" style="35" customWidth="1"/>
    <col min="10529" max="10529" width="7.7109375" style="35" customWidth="1"/>
    <col min="10530" max="10530" width="14.5703125" style="35" customWidth="1"/>
    <col min="10531" max="10531" width="7.7109375" style="35" customWidth="1"/>
    <col min="10532" max="10532" width="14.5703125" style="35" customWidth="1"/>
    <col min="10533" max="10533" width="7.7109375" style="35" customWidth="1"/>
    <col min="10534" max="10534" width="14.5703125" style="35" customWidth="1"/>
    <col min="10535" max="10535" width="9.7109375" style="35" customWidth="1"/>
    <col min="10536" max="10536" width="14.5703125" style="35" customWidth="1"/>
    <col min="10537" max="10537" width="7.7109375" style="35" customWidth="1"/>
    <col min="10538" max="10538" width="14.5703125" style="35" customWidth="1"/>
    <col min="10539" max="10539" width="7.7109375" style="35" customWidth="1"/>
    <col min="10540" max="10540" width="14.5703125" style="35" customWidth="1"/>
    <col min="10541" max="10541" width="7.7109375" style="35" customWidth="1"/>
    <col min="10542" max="10542" width="14.5703125" style="35" customWidth="1"/>
    <col min="10543" max="10543" width="7.7109375" style="35" customWidth="1"/>
    <col min="10544" max="10544" width="14.5703125" style="35" customWidth="1"/>
    <col min="10545" max="10545" width="7.7109375" style="35" customWidth="1"/>
    <col min="10546" max="10546" width="14.5703125" style="35" customWidth="1"/>
    <col min="10547" max="10547" width="9.140625" style="35"/>
    <col min="10548" max="10548" width="16.7109375" style="35" customWidth="1"/>
    <col min="10549" max="10549" width="30.5703125" style="35" customWidth="1"/>
    <col min="10550" max="10550" width="18.28515625" style="35" customWidth="1"/>
    <col min="10551" max="10763" width="9.140625" style="35"/>
    <col min="10764" max="10764" width="64.28515625" style="35" customWidth="1"/>
    <col min="10765" max="10765" width="7.7109375" style="35" customWidth="1"/>
    <col min="10766" max="10766" width="14.7109375" style="35" customWidth="1"/>
    <col min="10767" max="10767" width="7.7109375" style="35" customWidth="1"/>
    <col min="10768" max="10768" width="14.5703125" style="35" customWidth="1"/>
    <col min="10769" max="10769" width="7.7109375" style="35" customWidth="1"/>
    <col min="10770" max="10770" width="14.5703125" style="35" customWidth="1"/>
    <col min="10771" max="10771" width="7.7109375" style="35" customWidth="1"/>
    <col min="10772" max="10772" width="14.5703125" style="35" customWidth="1"/>
    <col min="10773" max="10773" width="7.7109375" style="35" customWidth="1"/>
    <col min="10774" max="10774" width="14.5703125" style="35" customWidth="1"/>
    <col min="10775" max="10775" width="7.7109375" style="35" customWidth="1"/>
    <col min="10776" max="10776" width="14.5703125" style="35" customWidth="1"/>
    <col min="10777" max="10777" width="7.7109375" style="35" customWidth="1"/>
    <col min="10778" max="10778" width="14.5703125" style="35" customWidth="1"/>
    <col min="10779" max="10779" width="7.7109375" style="35" customWidth="1"/>
    <col min="10780" max="10780" width="14.5703125" style="35" customWidth="1"/>
    <col min="10781" max="10781" width="7.7109375" style="35" customWidth="1"/>
    <col min="10782" max="10782" width="14.5703125" style="35" customWidth="1"/>
    <col min="10783" max="10783" width="7.7109375" style="35" customWidth="1"/>
    <col min="10784" max="10784" width="14.5703125" style="35" customWidth="1"/>
    <col min="10785" max="10785" width="7.7109375" style="35" customWidth="1"/>
    <col min="10786" max="10786" width="14.5703125" style="35" customWidth="1"/>
    <col min="10787" max="10787" width="7.7109375" style="35" customWidth="1"/>
    <col min="10788" max="10788" width="14.5703125" style="35" customWidth="1"/>
    <col min="10789" max="10789" width="7.7109375" style="35" customWidth="1"/>
    <col min="10790" max="10790" width="14.5703125" style="35" customWidth="1"/>
    <col min="10791" max="10791" width="9.7109375" style="35" customWidth="1"/>
    <col min="10792" max="10792" width="14.5703125" style="35" customWidth="1"/>
    <col min="10793" max="10793" width="7.7109375" style="35" customWidth="1"/>
    <col min="10794" max="10794" width="14.5703125" style="35" customWidth="1"/>
    <col min="10795" max="10795" width="7.7109375" style="35" customWidth="1"/>
    <col min="10796" max="10796" width="14.5703125" style="35" customWidth="1"/>
    <col min="10797" max="10797" width="7.7109375" style="35" customWidth="1"/>
    <col min="10798" max="10798" width="14.5703125" style="35" customWidth="1"/>
    <col min="10799" max="10799" width="7.7109375" style="35" customWidth="1"/>
    <col min="10800" max="10800" width="14.5703125" style="35" customWidth="1"/>
    <col min="10801" max="10801" width="7.7109375" style="35" customWidth="1"/>
    <col min="10802" max="10802" width="14.5703125" style="35" customWidth="1"/>
    <col min="10803" max="10803" width="9.140625" style="35"/>
    <col min="10804" max="10804" width="16.7109375" style="35" customWidth="1"/>
    <col min="10805" max="10805" width="30.5703125" style="35" customWidth="1"/>
    <col min="10806" max="10806" width="18.28515625" style="35" customWidth="1"/>
    <col min="10807" max="11019" width="9.140625" style="35"/>
    <col min="11020" max="11020" width="64.28515625" style="35" customWidth="1"/>
    <col min="11021" max="11021" width="7.7109375" style="35" customWidth="1"/>
    <col min="11022" max="11022" width="14.7109375" style="35" customWidth="1"/>
    <col min="11023" max="11023" width="7.7109375" style="35" customWidth="1"/>
    <col min="11024" max="11024" width="14.5703125" style="35" customWidth="1"/>
    <col min="11025" max="11025" width="7.7109375" style="35" customWidth="1"/>
    <col min="11026" max="11026" width="14.5703125" style="35" customWidth="1"/>
    <col min="11027" max="11027" width="7.7109375" style="35" customWidth="1"/>
    <col min="11028" max="11028" width="14.5703125" style="35" customWidth="1"/>
    <col min="11029" max="11029" width="7.7109375" style="35" customWidth="1"/>
    <col min="11030" max="11030" width="14.5703125" style="35" customWidth="1"/>
    <col min="11031" max="11031" width="7.7109375" style="35" customWidth="1"/>
    <col min="11032" max="11032" width="14.5703125" style="35" customWidth="1"/>
    <col min="11033" max="11033" width="7.7109375" style="35" customWidth="1"/>
    <col min="11034" max="11034" width="14.5703125" style="35" customWidth="1"/>
    <col min="11035" max="11035" width="7.7109375" style="35" customWidth="1"/>
    <col min="11036" max="11036" width="14.5703125" style="35" customWidth="1"/>
    <col min="11037" max="11037" width="7.7109375" style="35" customWidth="1"/>
    <col min="11038" max="11038" width="14.5703125" style="35" customWidth="1"/>
    <col min="11039" max="11039" width="7.7109375" style="35" customWidth="1"/>
    <col min="11040" max="11040" width="14.5703125" style="35" customWidth="1"/>
    <col min="11041" max="11041" width="7.7109375" style="35" customWidth="1"/>
    <col min="11042" max="11042" width="14.5703125" style="35" customWidth="1"/>
    <col min="11043" max="11043" width="7.7109375" style="35" customWidth="1"/>
    <col min="11044" max="11044" width="14.5703125" style="35" customWidth="1"/>
    <col min="11045" max="11045" width="7.7109375" style="35" customWidth="1"/>
    <col min="11046" max="11046" width="14.5703125" style="35" customWidth="1"/>
    <col min="11047" max="11047" width="9.7109375" style="35" customWidth="1"/>
    <col min="11048" max="11048" width="14.5703125" style="35" customWidth="1"/>
    <col min="11049" max="11049" width="7.7109375" style="35" customWidth="1"/>
    <col min="11050" max="11050" width="14.5703125" style="35" customWidth="1"/>
    <col min="11051" max="11051" width="7.7109375" style="35" customWidth="1"/>
    <col min="11052" max="11052" width="14.5703125" style="35" customWidth="1"/>
    <col min="11053" max="11053" width="7.7109375" style="35" customWidth="1"/>
    <col min="11054" max="11054" width="14.5703125" style="35" customWidth="1"/>
    <col min="11055" max="11055" width="7.7109375" style="35" customWidth="1"/>
    <col min="11056" max="11056" width="14.5703125" style="35" customWidth="1"/>
    <col min="11057" max="11057" width="7.7109375" style="35" customWidth="1"/>
    <col min="11058" max="11058" width="14.5703125" style="35" customWidth="1"/>
    <col min="11059" max="11059" width="9.140625" style="35"/>
    <col min="11060" max="11060" width="16.7109375" style="35" customWidth="1"/>
    <col min="11061" max="11061" width="30.5703125" style="35" customWidth="1"/>
    <col min="11062" max="11062" width="18.28515625" style="35" customWidth="1"/>
    <col min="11063" max="11275" width="9.140625" style="35"/>
    <col min="11276" max="11276" width="64.28515625" style="35" customWidth="1"/>
    <col min="11277" max="11277" width="7.7109375" style="35" customWidth="1"/>
    <col min="11278" max="11278" width="14.7109375" style="35" customWidth="1"/>
    <col min="11279" max="11279" width="7.7109375" style="35" customWidth="1"/>
    <col min="11280" max="11280" width="14.5703125" style="35" customWidth="1"/>
    <col min="11281" max="11281" width="7.7109375" style="35" customWidth="1"/>
    <col min="11282" max="11282" width="14.5703125" style="35" customWidth="1"/>
    <col min="11283" max="11283" width="7.7109375" style="35" customWidth="1"/>
    <col min="11284" max="11284" width="14.5703125" style="35" customWidth="1"/>
    <col min="11285" max="11285" width="7.7109375" style="35" customWidth="1"/>
    <col min="11286" max="11286" width="14.5703125" style="35" customWidth="1"/>
    <col min="11287" max="11287" width="7.7109375" style="35" customWidth="1"/>
    <col min="11288" max="11288" width="14.5703125" style="35" customWidth="1"/>
    <col min="11289" max="11289" width="7.7109375" style="35" customWidth="1"/>
    <col min="11290" max="11290" width="14.5703125" style="35" customWidth="1"/>
    <col min="11291" max="11291" width="7.7109375" style="35" customWidth="1"/>
    <col min="11292" max="11292" width="14.5703125" style="35" customWidth="1"/>
    <col min="11293" max="11293" width="7.7109375" style="35" customWidth="1"/>
    <col min="11294" max="11294" width="14.5703125" style="35" customWidth="1"/>
    <col min="11295" max="11295" width="7.7109375" style="35" customWidth="1"/>
    <col min="11296" max="11296" width="14.5703125" style="35" customWidth="1"/>
    <col min="11297" max="11297" width="7.7109375" style="35" customWidth="1"/>
    <col min="11298" max="11298" width="14.5703125" style="35" customWidth="1"/>
    <col min="11299" max="11299" width="7.7109375" style="35" customWidth="1"/>
    <col min="11300" max="11300" width="14.5703125" style="35" customWidth="1"/>
    <col min="11301" max="11301" width="7.7109375" style="35" customWidth="1"/>
    <col min="11302" max="11302" width="14.5703125" style="35" customWidth="1"/>
    <col min="11303" max="11303" width="9.7109375" style="35" customWidth="1"/>
    <col min="11304" max="11304" width="14.5703125" style="35" customWidth="1"/>
    <col min="11305" max="11305" width="7.7109375" style="35" customWidth="1"/>
    <col min="11306" max="11306" width="14.5703125" style="35" customWidth="1"/>
    <col min="11307" max="11307" width="7.7109375" style="35" customWidth="1"/>
    <col min="11308" max="11308" width="14.5703125" style="35" customWidth="1"/>
    <col min="11309" max="11309" width="7.7109375" style="35" customWidth="1"/>
    <col min="11310" max="11310" width="14.5703125" style="35" customWidth="1"/>
    <col min="11311" max="11311" width="7.7109375" style="35" customWidth="1"/>
    <col min="11312" max="11312" width="14.5703125" style="35" customWidth="1"/>
    <col min="11313" max="11313" width="7.7109375" style="35" customWidth="1"/>
    <col min="11314" max="11314" width="14.5703125" style="35" customWidth="1"/>
    <col min="11315" max="11315" width="9.140625" style="35"/>
    <col min="11316" max="11316" width="16.7109375" style="35" customWidth="1"/>
    <col min="11317" max="11317" width="30.5703125" style="35" customWidth="1"/>
    <col min="11318" max="11318" width="18.28515625" style="35" customWidth="1"/>
    <col min="11319" max="11531" width="9.140625" style="35"/>
    <col min="11532" max="11532" width="64.28515625" style="35" customWidth="1"/>
    <col min="11533" max="11533" width="7.7109375" style="35" customWidth="1"/>
    <col min="11534" max="11534" width="14.7109375" style="35" customWidth="1"/>
    <col min="11535" max="11535" width="7.7109375" style="35" customWidth="1"/>
    <col min="11536" max="11536" width="14.5703125" style="35" customWidth="1"/>
    <col min="11537" max="11537" width="7.7109375" style="35" customWidth="1"/>
    <col min="11538" max="11538" width="14.5703125" style="35" customWidth="1"/>
    <col min="11539" max="11539" width="7.7109375" style="35" customWidth="1"/>
    <col min="11540" max="11540" width="14.5703125" style="35" customWidth="1"/>
    <col min="11541" max="11541" width="7.7109375" style="35" customWidth="1"/>
    <col min="11542" max="11542" width="14.5703125" style="35" customWidth="1"/>
    <col min="11543" max="11543" width="7.7109375" style="35" customWidth="1"/>
    <col min="11544" max="11544" width="14.5703125" style="35" customWidth="1"/>
    <col min="11545" max="11545" width="7.7109375" style="35" customWidth="1"/>
    <col min="11546" max="11546" width="14.5703125" style="35" customWidth="1"/>
    <col min="11547" max="11547" width="7.7109375" style="35" customWidth="1"/>
    <col min="11548" max="11548" width="14.5703125" style="35" customWidth="1"/>
    <col min="11549" max="11549" width="7.7109375" style="35" customWidth="1"/>
    <col min="11550" max="11550" width="14.5703125" style="35" customWidth="1"/>
    <col min="11551" max="11551" width="7.7109375" style="35" customWidth="1"/>
    <col min="11552" max="11552" width="14.5703125" style="35" customWidth="1"/>
    <col min="11553" max="11553" width="7.7109375" style="35" customWidth="1"/>
    <col min="11554" max="11554" width="14.5703125" style="35" customWidth="1"/>
    <col min="11555" max="11555" width="7.7109375" style="35" customWidth="1"/>
    <col min="11556" max="11556" width="14.5703125" style="35" customWidth="1"/>
    <col min="11557" max="11557" width="7.7109375" style="35" customWidth="1"/>
    <col min="11558" max="11558" width="14.5703125" style="35" customWidth="1"/>
    <col min="11559" max="11559" width="9.7109375" style="35" customWidth="1"/>
    <col min="11560" max="11560" width="14.5703125" style="35" customWidth="1"/>
    <col min="11561" max="11561" width="7.7109375" style="35" customWidth="1"/>
    <col min="11562" max="11562" width="14.5703125" style="35" customWidth="1"/>
    <col min="11563" max="11563" width="7.7109375" style="35" customWidth="1"/>
    <col min="11564" max="11564" width="14.5703125" style="35" customWidth="1"/>
    <col min="11565" max="11565" width="7.7109375" style="35" customWidth="1"/>
    <col min="11566" max="11566" width="14.5703125" style="35" customWidth="1"/>
    <col min="11567" max="11567" width="7.7109375" style="35" customWidth="1"/>
    <col min="11568" max="11568" width="14.5703125" style="35" customWidth="1"/>
    <col min="11569" max="11569" width="7.7109375" style="35" customWidth="1"/>
    <col min="11570" max="11570" width="14.5703125" style="35" customWidth="1"/>
    <col min="11571" max="11571" width="9.140625" style="35"/>
    <col min="11572" max="11572" width="16.7109375" style="35" customWidth="1"/>
    <col min="11573" max="11573" width="30.5703125" style="35" customWidth="1"/>
    <col min="11574" max="11574" width="18.28515625" style="35" customWidth="1"/>
    <col min="11575" max="11787" width="9.140625" style="35"/>
    <col min="11788" max="11788" width="64.28515625" style="35" customWidth="1"/>
    <col min="11789" max="11789" width="7.7109375" style="35" customWidth="1"/>
    <col min="11790" max="11790" width="14.7109375" style="35" customWidth="1"/>
    <col min="11791" max="11791" width="7.7109375" style="35" customWidth="1"/>
    <col min="11792" max="11792" width="14.5703125" style="35" customWidth="1"/>
    <col min="11793" max="11793" width="7.7109375" style="35" customWidth="1"/>
    <col min="11794" max="11794" width="14.5703125" style="35" customWidth="1"/>
    <col min="11795" max="11795" width="7.7109375" style="35" customWidth="1"/>
    <col min="11796" max="11796" width="14.5703125" style="35" customWidth="1"/>
    <col min="11797" max="11797" width="7.7109375" style="35" customWidth="1"/>
    <col min="11798" max="11798" width="14.5703125" style="35" customWidth="1"/>
    <col min="11799" max="11799" width="7.7109375" style="35" customWidth="1"/>
    <col min="11800" max="11800" width="14.5703125" style="35" customWidth="1"/>
    <col min="11801" max="11801" width="7.7109375" style="35" customWidth="1"/>
    <col min="11802" max="11802" width="14.5703125" style="35" customWidth="1"/>
    <col min="11803" max="11803" width="7.7109375" style="35" customWidth="1"/>
    <col min="11804" max="11804" width="14.5703125" style="35" customWidth="1"/>
    <col min="11805" max="11805" width="7.7109375" style="35" customWidth="1"/>
    <col min="11806" max="11806" width="14.5703125" style="35" customWidth="1"/>
    <col min="11807" max="11807" width="7.7109375" style="35" customWidth="1"/>
    <col min="11808" max="11808" width="14.5703125" style="35" customWidth="1"/>
    <col min="11809" max="11809" width="7.7109375" style="35" customWidth="1"/>
    <col min="11810" max="11810" width="14.5703125" style="35" customWidth="1"/>
    <col min="11811" max="11811" width="7.7109375" style="35" customWidth="1"/>
    <col min="11812" max="11812" width="14.5703125" style="35" customWidth="1"/>
    <col min="11813" max="11813" width="7.7109375" style="35" customWidth="1"/>
    <col min="11814" max="11814" width="14.5703125" style="35" customWidth="1"/>
    <col min="11815" max="11815" width="9.7109375" style="35" customWidth="1"/>
    <col min="11816" max="11816" width="14.5703125" style="35" customWidth="1"/>
    <col min="11817" max="11817" width="7.7109375" style="35" customWidth="1"/>
    <col min="11818" max="11818" width="14.5703125" style="35" customWidth="1"/>
    <col min="11819" max="11819" width="7.7109375" style="35" customWidth="1"/>
    <col min="11820" max="11820" width="14.5703125" style="35" customWidth="1"/>
    <col min="11821" max="11821" width="7.7109375" style="35" customWidth="1"/>
    <col min="11822" max="11822" width="14.5703125" style="35" customWidth="1"/>
    <col min="11823" max="11823" width="7.7109375" style="35" customWidth="1"/>
    <col min="11824" max="11824" width="14.5703125" style="35" customWidth="1"/>
    <col min="11825" max="11825" width="7.7109375" style="35" customWidth="1"/>
    <col min="11826" max="11826" width="14.5703125" style="35" customWidth="1"/>
    <col min="11827" max="11827" width="9.140625" style="35"/>
    <col min="11828" max="11828" width="16.7109375" style="35" customWidth="1"/>
    <col min="11829" max="11829" width="30.5703125" style="35" customWidth="1"/>
    <col min="11830" max="11830" width="18.28515625" style="35" customWidth="1"/>
    <col min="11831" max="12043" width="9.140625" style="35"/>
    <col min="12044" max="12044" width="64.28515625" style="35" customWidth="1"/>
    <col min="12045" max="12045" width="7.7109375" style="35" customWidth="1"/>
    <col min="12046" max="12046" width="14.7109375" style="35" customWidth="1"/>
    <col min="12047" max="12047" width="7.7109375" style="35" customWidth="1"/>
    <col min="12048" max="12048" width="14.5703125" style="35" customWidth="1"/>
    <col min="12049" max="12049" width="7.7109375" style="35" customWidth="1"/>
    <col min="12050" max="12050" width="14.5703125" style="35" customWidth="1"/>
    <col min="12051" max="12051" width="7.7109375" style="35" customWidth="1"/>
    <col min="12052" max="12052" width="14.5703125" style="35" customWidth="1"/>
    <col min="12053" max="12053" width="7.7109375" style="35" customWidth="1"/>
    <col min="12054" max="12054" width="14.5703125" style="35" customWidth="1"/>
    <col min="12055" max="12055" width="7.7109375" style="35" customWidth="1"/>
    <col min="12056" max="12056" width="14.5703125" style="35" customWidth="1"/>
    <col min="12057" max="12057" width="7.7109375" style="35" customWidth="1"/>
    <col min="12058" max="12058" width="14.5703125" style="35" customWidth="1"/>
    <col min="12059" max="12059" width="7.7109375" style="35" customWidth="1"/>
    <col min="12060" max="12060" width="14.5703125" style="35" customWidth="1"/>
    <col min="12061" max="12061" width="7.7109375" style="35" customWidth="1"/>
    <col min="12062" max="12062" width="14.5703125" style="35" customWidth="1"/>
    <col min="12063" max="12063" width="7.7109375" style="35" customWidth="1"/>
    <col min="12064" max="12064" width="14.5703125" style="35" customWidth="1"/>
    <col min="12065" max="12065" width="7.7109375" style="35" customWidth="1"/>
    <col min="12066" max="12066" width="14.5703125" style="35" customWidth="1"/>
    <col min="12067" max="12067" width="7.7109375" style="35" customWidth="1"/>
    <col min="12068" max="12068" width="14.5703125" style="35" customWidth="1"/>
    <col min="12069" max="12069" width="7.7109375" style="35" customWidth="1"/>
    <col min="12070" max="12070" width="14.5703125" style="35" customWidth="1"/>
    <col min="12071" max="12071" width="9.7109375" style="35" customWidth="1"/>
    <col min="12072" max="12072" width="14.5703125" style="35" customWidth="1"/>
    <col min="12073" max="12073" width="7.7109375" style="35" customWidth="1"/>
    <col min="12074" max="12074" width="14.5703125" style="35" customWidth="1"/>
    <col min="12075" max="12075" width="7.7109375" style="35" customWidth="1"/>
    <col min="12076" max="12076" width="14.5703125" style="35" customWidth="1"/>
    <col min="12077" max="12077" width="7.7109375" style="35" customWidth="1"/>
    <col min="12078" max="12078" width="14.5703125" style="35" customWidth="1"/>
    <col min="12079" max="12079" width="7.7109375" style="35" customWidth="1"/>
    <col min="12080" max="12080" width="14.5703125" style="35" customWidth="1"/>
    <col min="12081" max="12081" width="7.7109375" style="35" customWidth="1"/>
    <col min="12082" max="12082" width="14.5703125" style="35" customWidth="1"/>
    <col min="12083" max="12083" width="9.140625" style="35"/>
    <col min="12084" max="12084" width="16.7109375" style="35" customWidth="1"/>
    <col min="12085" max="12085" width="30.5703125" style="35" customWidth="1"/>
    <col min="12086" max="12086" width="18.28515625" style="35" customWidth="1"/>
    <col min="12087" max="12299" width="9.140625" style="35"/>
    <col min="12300" max="12300" width="64.28515625" style="35" customWidth="1"/>
    <col min="12301" max="12301" width="7.7109375" style="35" customWidth="1"/>
    <col min="12302" max="12302" width="14.7109375" style="35" customWidth="1"/>
    <col min="12303" max="12303" width="7.7109375" style="35" customWidth="1"/>
    <col min="12304" max="12304" width="14.5703125" style="35" customWidth="1"/>
    <col min="12305" max="12305" width="7.7109375" style="35" customWidth="1"/>
    <col min="12306" max="12306" width="14.5703125" style="35" customWidth="1"/>
    <col min="12307" max="12307" width="7.7109375" style="35" customWidth="1"/>
    <col min="12308" max="12308" width="14.5703125" style="35" customWidth="1"/>
    <col min="12309" max="12309" width="7.7109375" style="35" customWidth="1"/>
    <col min="12310" max="12310" width="14.5703125" style="35" customWidth="1"/>
    <col min="12311" max="12311" width="7.7109375" style="35" customWidth="1"/>
    <col min="12312" max="12312" width="14.5703125" style="35" customWidth="1"/>
    <col min="12313" max="12313" width="7.7109375" style="35" customWidth="1"/>
    <col min="12314" max="12314" width="14.5703125" style="35" customWidth="1"/>
    <col min="12315" max="12315" width="7.7109375" style="35" customWidth="1"/>
    <col min="12316" max="12316" width="14.5703125" style="35" customWidth="1"/>
    <col min="12317" max="12317" width="7.7109375" style="35" customWidth="1"/>
    <col min="12318" max="12318" width="14.5703125" style="35" customWidth="1"/>
    <col min="12319" max="12319" width="7.7109375" style="35" customWidth="1"/>
    <col min="12320" max="12320" width="14.5703125" style="35" customWidth="1"/>
    <col min="12321" max="12321" width="7.7109375" style="35" customWidth="1"/>
    <col min="12322" max="12322" width="14.5703125" style="35" customWidth="1"/>
    <col min="12323" max="12323" width="7.7109375" style="35" customWidth="1"/>
    <col min="12324" max="12324" width="14.5703125" style="35" customWidth="1"/>
    <col min="12325" max="12325" width="7.7109375" style="35" customWidth="1"/>
    <col min="12326" max="12326" width="14.5703125" style="35" customWidth="1"/>
    <col min="12327" max="12327" width="9.7109375" style="35" customWidth="1"/>
    <col min="12328" max="12328" width="14.5703125" style="35" customWidth="1"/>
    <col min="12329" max="12329" width="7.7109375" style="35" customWidth="1"/>
    <col min="12330" max="12330" width="14.5703125" style="35" customWidth="1"/>
    <col min="12331" max="12331" width="7.7109375" style="35" customWidth="1"/>
    <col min="12332" max="12332" width="14.5703125" style="35" customWidth="1"/>
    <col min="12333" max="12333" width="7.7109375" style="35" customWidth="1"/>
    <col min="12334" max="12334" width="14.5703125" style="35" customWidth="1"/>
    <col min="12335" max="12335" width="7.7109375" style="35" customWidth="1"/>
    <col min="12336" max="12336" width="14.5703125" style="35" customWidth="1"/>
    <col min="12337" max="12337" width="7.7109375" style="35" customWidth="1"/>
    <col min="12338" max="12338" width="14.5703125" style="35" customWidth="1"/>
    <col min="12339" max="12339" width="9.140625" style="35"/>
    <col min="12340" max="12340" width="16.7109375" style="35" customWidth="1"/>
    <col min="12341" max="12341" width="30.5703125" style="35" customWidth="1"/>
    <col min="12342" max="12342" width="18.28515625" style="35" customWidth="1"/>
    <col min="12343" max="12555" width="9.140625" style="35"/>
    <col min="12556" max="12556" width="64.28515625" style="35" customWidth="1"/>
    <col min="12557" max="12557" width="7.7109375" style="35" customWidth="1"/>
    <col min="12558" max="12558" width="14.7109375" style="35" customWidth="1"/>
    <col min="12559" max="12559" width="7.7109375" style="35" customWidth="1"/>
    <col min="12560" max="12560" width="14.5703125" style="35" customWidth="1"/>
    <col min="12561" max="12561" width="7.7109375" style="35" customWidth="1"/>
    <col min="12562" max="12562" width="14.5703125" style="35" customWidth="1"/>
    <col min="12563" max="12563" width="7.7109375" style="35" customWidth="1"/>
    <col min="12564" max="12564" width="14.5703125" style="35" customWidth="1"/>
    <col min="12565" max="12565" width="7.7109375" style="35" customWidth="1"/>
    <col min="12566" max="12566" width="14.5703125" style="35" customWidth="1"/>
    <col min="12567" max="12567" width="7.7109375" style="35" customWidth="1"/>
    <col min="12568" max="12568" width="14.5703125" style="35" customWidth="1"/>
    <col min="12569" max="12569" width="7.7109375" style="35" customWidth="1"/>
    <col min="12570" max="12570" width="14.5703125" style="35" customWidth="1"/>
    <col min="12571" max="12571" width="7.7109375" style="35" customWidth="1"/>
    <col min="12572" max="12572" width="14.5703125" style="35" customWidth="1"/>
    <col min="12573" max="12573" width="7.7109375" style="35" customWidth="1"/>
    <col min="12574" max="12574" width="14.5703125" style="35" customWidth="1"/>
    <col min="12575" max="12575" width="7.7109375" style="35" customWidth="1"/>
    <col min="12576" max="12576" width="14.5703125" style="35" customWidth="1"/>
    <col min="12577" max="12577" width="7.7109375" style="35" customWidth="1"/>
    <col min="12578" max="12578" width="14.5703125" style="35" customWidth="1"/>
    <col min="12579" max="12579" width="7.7109375" style="35" customWidth="1"/>
    <col min="12580" max="12580" width="14.5703125" style="35" customWidth="1"/>
    <col min="12581" max="12581" width="7.7109375" style="35" customWidth="1"/>
    <col min="12582" max="12582" width="14.5703125" style="35" customWidth="1"/>
    <col min="12583" max="12583" width="9.7109375" style="35" customWidth="1"/>
    <col min="12584" max="12584" width="14.5703125" style="35" customWidth="1"/>
    <col min="12585" max="12585" width="7.7109375" style="35" customWidth="1"/>
    <col min="12586" max="12586" width="14.5703125" style="35" customWidth="1"/>
    <col min="12587" max="12587" width="7.7109375" style="35" customWidth="1"/>
    <col min="12588" max="12588" width="14.5703125" style="35" customWidth="1"/>
    <col min="12589" max="12589" width="7.7109375" style="35" customWidth="1"/>
    <col min="12590" max="12590" width="14.5703125" style="35" customWidth="1"/>
    <col min="12591" max="12591" width="7.7109375" style="35" customWidth="1"/>
    <col min="12592" max="12592" width="14.5703125" style="35" customWidth="1"/>
    <col min="12593" max="12593" width="7.7109375" style="35" customWidth="1"/>
    <col min="12594" max="12594" width="14.5703125" style="35" customWidth="1"/>
    <col min="12595" max="12595" width="9.140625" style="35"/>
    <col min="12596" max="12596" width="16.7109375" style="35" customWidth="1"/>
    <col min="12597" max="12597" width="30.5703125" style="35" customWidth="1"/>
    <col min="12598" max="12598" width="18.28515625" style="35" customWidth="1"/>
    <col min="12599" max="12811" width="9.140625" style="35"/>
    <col min="12812" max="12812" width="64.28515625" style="35" customWidth="1"/>
    <col min="12813" max="12813" width="7.7109375" style="35" customWidth="1"/>
    <col min="12814" max="12814" width="14.7109375" style="35" customWidth="1"/>
    <col min="12815" max="12815" width="7.7109375" style="35" customWidth="1"/>
    <col min="12816" max="12816" width="14.5703125" style="35" customWidth="1"/>
    <col min="12817" max="12817" width="7.7109375" style="35" customWidth="1"/>
    <col min="12818" max="12818" width="14.5703125" style="35" customWidth="1"/>
    <col min="12819" max="12819" width="7.7109375" style="35" customWidth="1"/>
    <col min="12820" max="12820" width="14.5703125" style="35" customWidth="1"/>
    <col min="12821" max="12821" width="7.7109375" style="35" customWidth="1"/>
    <col min="12822" max="12822" width="14.5703125" style="35" customWidth="1"/>
    <col min="12823" max="12823" width="7.7109375" style="35" customWidth="1"/>
    <col min="12824" max="12824" width="14.5703125" style="35" customWidth="1"/>
    <col min="12825" max="12825" width="7.7109375" style="35" customWidth="1"/>
    <col min="12826" max="12826" width="14.5703125" style="35" customWidth="1"/>
    <col min="12827" max="12827" width="7.7109375" style="35" customWidth="1"/>
    <col min="12828" max="12828" width="14.5703125" style="35" customWidth="1"/>
    <col min="12829" max="12829" width="7.7109375" style="35" customWidth="1"/>
    <col min="12830" max="12830" width="14.5703125" style="35" customWidth="1"/>
    <col min="12831" max="12831" width="7.7109375" style="35" customWidth="1"/>
    <col min="12832" max="12832" width="14.5703125" style="35" customWidth="1"/>
    <col min="12833" max="12833" width="7.7109375" style="35" customWidth="1"/>
    <col min="12834" max="12834" width="14.5703125" style="35" customWidth="1"/>
    <col min="12835" max="12835" width="7.7109375" style="35" customWidth="1"/>
    <col min="12836" max="12836" width="14.5703125" style="35" customWidth="1"/>
    <col min="12837" max="12837" width="7.7109375" style="35" customWidth="1"/>
    <col min="12838" max="12838" width="14.5703125" style="35" customWidth="1"/>
    <col min="12839" max="12839" width="9.7109375" style="35" customWidth="1"/>
    <col min="12840" max="12840" width="14.5703125" style="35" customWidth="1"/>
    <col min="12841" max="12841" width="7.7109375" style="35" customWidth="1"/>
    <col min="12842" max="12842" width="14.5703125" style="35" customWidth="1"/>
    <col min="12843" max="12843" width="7.7109375" style="35" customWidth="1"/>
    <col min="12844" max="12844" width="14.5703125" style="35" customWidth="1"/>
    <col min="12845" max="12845" width="7.7109375" style="35" customWidth="1"/>
    <col min="12846" max="12846" width="14.5703125" style="35" customWidth="1"/>
    <col min="12847" max="12847" width="7.7109375" style="35" customWidth="1"/>
    <col min="12848" max="12848" width="14.5703125" style="35" customWidth="1"/>
    <col min="12849" max="12849" width="7.7109375" style="35" customWidth="1"/>
    <col min="12850" max="12850" width="14.5703125" style="35" customWidth="1"/>
    <col min="12851" max="12851" width="9.140625" style="35"/>
    <col min="12852" max="12852" width="16.7109375" style="35" customWidth="1"/>
    <col min="12853" max="12853" width="30.5703125" style="35" customWidth="1"/>
    <col min="12854" max="12854" width="18.28515625" style="35" customWidth="1"/>
    <col min="12855" max="13067" width="9.140625" style="35"/>
    <col min="13068" max="13068" width="64.28515625" style="35" customWidth="1"/>
    <col min="13069" max="13069" width="7.7109375" style="35" customWidth="1"/>
    <col min="13070" max="13070" width="14.7109375" style="35" customWidth="1"/>
    <col min="13071" max="13071" width="7.7109375" style="35" customWidth="1"/>
    <col min="13072" max="13072" width="14.5703125" style="35" customWidth="1"/>
    <col min="13073" max="13073" width="7.7109375" style="35" customWidth="1"/>
    <col min="13074" max="13074" width="14.5703125" style="35" customWidth="1"/>
    <col min="13075" max="13075" width="7.7109375" style="35" customWidth="1"/>
    <col min="13076" max="13076" width="14.5703125" style="35" customWidth="1"/>
    <col min="13077" max="13077" width="7.7109375" style="35" customWidth="1"/>
    <col min="13078" max="13078" width="14.5703125" style="35" customWidth="1"/>
    <col min="13079" max="13079" width="7.7109375" style="35" customWidth="1"/>
    <col min="13080" max="13080" width="14.5703125" style="35" customWidth="1"/>
    <col min="13081" max="13081" width="7.7109375" style="35" customWidth="1"/>
    <col min="13082" max="13082" width="14.5703125" style="35" customWidth="1"/>
    <col min="13083" max="13083" width="7.7109375" style="35" customWidth="1"/>
    <col min="13084" max="13084" width="14.5703125" style="35" customWidth="1"/>
    <col min="13085" max="13085" width="7.7109375" style="35" customWidth="1"/>
    <col min="13086" max="13086" width="14.5703125" style="35" customWidth="1"/>
    <col min="13087" max="13087" width="7.7109375" style="35" customWidth="1"/>
    <col min="13088" max="13088" width="14.5703125" style="35" customWidth="1"/>
    <col min="13089" max="13089" width="7.7109375" style="35" customWidth="1"/>
    <col min="13090" max="13090" width="14.5703125" style="35" customWidth="1"/>
    <col min="13091" max="13091" width="7.7109375" style="35" customWidth="1"/>
    <col min="13092" max="13092" width="14.5703125" style="35" customWidth="1"/>
    <col min="13093" max="13093" width="7.7109375" style="35" customWidth="1"/>
    <col min="13094" max="13094" width="14.5703125" style="35" customWidth="1"/>
    <col min="13095" max="13095" width="9.7109375" style="35" customWidth="1"/>
    <col min="13096" max="13096" width="14.5703125" style="35" customWidth="1"/>
    <col min="13097" max="13097" width="7.7109375" style="35" customWidth="1"/>
    <col min="13098" max="13098" width="14.5703125" style="35" customWidth="1"/>
    <col min="13099" max="13099" width="7.7109375" style="35" customWidth="1"/>
    <col min="13100" max="13100" width="14.5703125" style="35" customWidth="1"/>
    <col min="13101" max="13101" width="7.7109375" style="35" customWidth="1"/>
    <col min="13102" max="13102" width="14.5703125" style="35" customWidth="1"/>
    <col min="13103" max="13103" width="7.7109375" style="35" customWidth="1"/>
    <col min="13104" max="13104" width="14.5703125" style="35" customWidth="1"/>
    <col min="13105" max="13105" width="7.7109375" style="35" customWidth="1"/>
    <col min="13106" max="13106" width="14.5703125" style="35" customWidth="1"/>
    <col min="13107" max="13107" width="9.140625" style="35"/>
    <col min="13108" max="13108" width="16.7109375" style="35" customWidth="1"/>
    <col min="13109" max="13109" width="30.5703125" style="35" customWidth="1"/>
    <col min="13110" max="13110" width="18.28515625" style="35" customWidth="1"/>
    <col min="13111" max="13323" width="9.140625" style="35"/>
    <col min="13324" max="13324" width="64.28515625" style="35" customWidth="1"/>
    <col min="13325" max="13325" width="7.7109375" style="35" customWidth="1"/>
    <col min="13326" max="13326" width="14.7109375" style="35" customWidth="1"/>
    <col min="13327" max="13327" width="7.7109375" style="35" customWidth="1"/>
    <col min="13328" max="13328" width="14.5703125" style="35" customWidth="1"/>
    <col min="13329" max="13329" width="7.7109375" style="35" customWidth="1"/>
    <col min="13330" max="13330" width="14.5703125" style="35" customWidth="1"/>
    <col min="13331" max="13331" width="7.7109375" style="35" customWidth="1"/>
    <col min="13332" max="13332" width="14.5703125" style="35" customWidth="1"/>
    <col min="13333" max="13333" width="7.7109375" style="35" customWidth="1"/>
    <col min="13334" max="13334" width="14.5703125" style="35" customWidth="1"/>
    <col min="13335" max="13335" width="7.7109375" style="35" customWidth="1"/>
    <col min="13336" max="13336" width="14.5703125" style="35" customWidth="1"/>
    <col min="13337" max="13337" width="7.7109375" style="35" customWidth="1"/>
    <col min="13338" max="13338" width="14.5703125" style="35" customWidth="1"/>
    <col min="13339" max="13339" width="7.7109375" style="35" customWidth="1"/>
    <col min="13340" max="13340" width="14.5703125" style="35" customWidth="1"/>
    <col min="13341" max="13341" width="7.7109375" style="35" customWidth="1"/>
    <col min="13342" max="13342" width="14.5703125" style="35" customWidth="1"/>
    <col min="13343" max="13343" width="7.7109375" style="35" customWidth="1"/>
    <col min="13344" max="13344" width="14.5703125" style="35" customWidth="1"/>
    <col min="13345" max="13345" width="7.7109375" style="35" customWidth="1"/>
    <col min="13346" max="13346" width="14.5703125" style="35" customWidth="1"/>
    <col min="13347" max="13347" width="7.7109375" style="35" customWidth="1"/>
    <col min="13348" max="13348" width="14.5703125" style="35" customWidth="1"/>
    <col min="13349" max="13349" width="7.7109375" style="35" customWidth="1"/>
    <col min="13350" max="13350" width="14.5703125" style="35" customWidth="1"/>
    <col min="13351" max="13351" width="9.7109375" style="35" customWidth="1"/>
    <col min="13352" max="13352" width="14.5703125" style="35" customWidth="1"/>
    <col min="13353" max="13353" width="7.7109375" style="35" customWidth="1"/>
    <col min="13354" max="13354" width="14.5703125" style="35" customWidth="1"/>
    <col min="13355" max="13355" width="7.7109375" style="35" customWidth="1"/>
    <col min="13356" max="13356" width="14.5703125" style="35" customWidth="1"/>
    <col min="13357" max="13357" width="7.7109375" style="35" customWidth="1"/>
    <col min="13358" max="13358" width="14.5703125" style="35" customWidth="1"/>
    <col min="13359" max="13359" width="7.7109375" style="35" customWidth="1"/>
    <col min="13360" max="13360" width="14.5703125" style="35" customWidth="1"/>
    <col min="13361" max="13361" width="7.7109375" style="35" customWidth="1"/>
    <col min="13362" max="13362" width="14.5703125" style="35" customWidth="1"/>
    <col min="13363" max="13363" width="9.140625" style="35"/>
    <col min="13364" max="13364" width="16.7109375" style="35" customWidth="1"/>
    <col min="13365" max="13365" width="30.5703125" style="35" customWidth="1"/>
    <col min="13366" max="13366" width="18.28515625" style="35" customWidth="1"/>
    <col min="13367" max="13579" width="9.140625" style="35"/>
    <col min="13580" max="13580" width="64.28515625" style="35" customWidth="1"/>
    <col min="13581" max="13581" width="7.7109375" style="35" customWidth="1"/>
    <col min="13582" max="13582" width="14.7109375" style="35" customWidth="1"/>
    <col min="13583" max="13583" width="7.7109375" style="35" customWidth="1"/>
    <col min="13584" max="13584" width="14.5703125" style="35" customWidth="1"/>
    <col min="13585" max="13585" width="7.7109375" style="35" customWidth="1"/>
    <col min="13586" max="13586" width="14.5703125" style="35" customWidth="1"/>
    <col min="13587" max="13587" width="7.7109375" style="35" customWidth="1"/>
    <col min="13588" max="13588" width="14.5703125" style="35" customWidth="1"/>
    <col min="13589" max="13589" width="7.7109375" style="35" customWidth="1"/>
    <col min="13590" max="13590" width="14.5703125" style="35" customWidth="1"/>
    <col min="13591" max="13591" width="7.7109375" style="35" customWidth="1"/>
    <col min="13592" max="13592" width="14.5703125" style="35" customWidth="1"/>
    <col min="13593" max="13593" width="7.7109375" style="35" customWidth="1"/>
    <col min="13594" max="13594" width="14.5703125" style="35" customWidth="1"/>
    <col min="13595" max="13595" width="7.7109375" style="35" customWidth="1"/>
    <col min="13596" max="13596" width="14.5703125" style="35" customWidth="1"/>
    <col min="13597" max="13597" width="7.7109375" style="35" customWidth="1"/>
    <col min="13598" max="13598" width="14.5703125" style="35" customWidth="1"/>
    <col min="13599" max="13599" width="7.7109375" style="35" customWidth="1"/>
    <col min="13600" max="13600" width="14.5703125" style="35" customWidth="1"/>
    <col min="13601" max="13601" width="7.7109375" style="35" customWidth="1"/>
    <col min="13602" max="13602" width="14.5703125" style="35" customWidth="1"/>
    <col min="13603" max="13603" width="7.7109375" style="35" customWidth="1"/>
    <col min="13604" max="13604" width="14.5703125" style="35" customWidth="1"/>
    <col min="13605" max="13605" width="7.7109375" style="35" customWidth="1"/>
    <col min="13606" max="13606" width="14.5703125" style="35" customWidth="1"/>
    <col min="13607" max="13607" width="9.7109375" style="35" customWidth="1"/>
    <col min="13608" max="13608" width="14.5703125" style="35" customWidth="1"/>
    <col min="13609" max="13609" width="7.7109375" style="35" customWidth="1"/>
    <col min="13610" max="13610" width="14.5703125" style="35" customWidth="1"/>
    <col min="13611" max="13611" width="7.7109375" style="35" customWidth="1"/>
    <col min="13612" max="13612" width="14.5703125" style="35" customWidth="1"/>
    <col min="13613" max="13613" width="7.7109375" style="35" customWidth="1"/>
    <col min="13614" max="13614" width="14.5703125" style="35" customWidth="1"/>
    <col min="13615" max="13615" width="7.7109375" style="35" customWidth="1"/>
    <col min="13616" max="13616" width="14.5703125" style="35" customWidth="1"/>
    <col min="13617" max="13617" width="7.7109375" style="35" customWidth="1"/>
    <col min="13618" max="13618" width="14.5703125" style="35" customWidth="1"/>
    <col min="13619" max="13619" width="9.140625" style="35"/>
    <col min="13620" max="13620" width="16.7109375" style="35" customWidth="1"/>
    <col min="13621" max="13621" width="30.5703125" style="35" customWidth="1"/>
    <col min="13622" max="13622" width="18.28515625" style="35" customWidth="1"/>
    <col min="13623" max="13835" width="9.140625" style="35"/>
    <col min="13836" max="13836" width="64.28515625" style="35" customWidth="1"/>
    <col min="13837" max="13837" width="7.7109375" style="35" customWidth="1"/>
    <col min="13838" max="13838" width="14.7109375" style="35" customWidth="1"/>
    <col min="13839" max="13839" width="7.7109375" style="35" customWidth="1"/>
    <col min="13840" max="13840" width="14.5703125" style="35" customWidth="1"/>
    <col min="13841" max="13841" width="7.7109375" style="35" customWidth="1"/>
    <col min="13842" max="13842" width="14.5703125" style="35" customWidth="1"/>
    <col min="13843" max="13843" width="7.7109375" style="35" customWidth="1"/>
    <col min="13844" max="13844" width="14.5703125" style="35" customWidth="1"/>
    <col min="13845" max="13845" width="7.7109375" style="35" customWidth="1"/>
    <col min="13846" max="13846" width="14.5703125" style="35" customWidth="1"/>
    <col min="13847" max="13847" width="7.7109375" style="35" customWidth="1"/>
    <col min="13848" max="13848" width="14.5703125" style="35" customWidth="1"/>
    <col min="13849" max="13849" width="7.7109375" style="35" customWidth="1"/>
    <col min="13850" max="13850" width="14.5703125" style="35" customWidth="1"/>
    <col min="13851" max="13851" width="7.7109375" style="35" customWidth="1"/>
    <col min="13852" max="13852" width="14.5703125" style="35" customWidth="1"/>
    <col min="13853" max="13853" width="7.7109375" style="35" customWidth="1"/>
    <col min="13854" max="13854" width="14.5703125" style="35" customWidth="1"/>
    <col min="13855" max="13855" width="7.7109375" style="35" customWidth="1"/>
    <col min="13856" max="13856" width="14.5703125" style="35" customWidth="1"/>
    <col min="13857" max="13857" width="7.7109375" style="35" customWidth="1"/>
    <col min="13858" max="13858" width="14.5703125" style="35" customWidth="1"/>
    <col min="13859" max="13859" width="7.7109375" style="35" customWidth="1"/>
    <col min="13860" max="13860" width="14.5703125" style="35" customWidth="1"/>
    <col min="13861" max="13861" width="7.7109375" style="35" customWidth="1"/>
    <col min="13862" max="13862" width="14.5703125" style="35" customWidth="1"/>
    <col min="13863" max="13863" width="9.7109375" style="35" customWidth="1"/>
    <col min="13864" max="13864" width="14.5703125" style="35" customWidth="1"/>
    <col min="13865" max="13865" width="7.7109375" style="35" customWidth="1"/>
    <col min="13866" max="13866" width="14.5703125" style="35" customWidth="1"/>
    <col min="13867" max="13867" width="7.7109375" style="35" customWidth="1"/>
    <col min="13868" max="13868" width="14.5703125" style="35" customWidth="1"/>
    <col min="13869" max="13869" width="7.7109375" style="35" customWidth="1"/>
    <col min="13870" max="13870" width="14.5703125" style="35" customWidth="1"/>
    <col min="13871" max="13871" width="7.7109375" style="35" customWidth="1"/>
    <col min="13872" max="13872" width="14.5703125" style="35" customWidth="1"/>
    <col min="13873" max="13873" width="7.7109375" style="35" customWidth="1"/>
    <col min="13874" max="13874" width="14.5703125" style="35" customWidth="1"/>
    <col min="13875" max="13875" width="9.140625" style="35"/>
    <col min="13876" max="13876" width="16.7109375" style="35" customWidth="1"/>
    <col min="13877" max="13877" width="30.5703125" style="35" customWidth="1"/>
    <col min="13878" max="13878" width="18.28515625" style="35" customWidth="1"/>
    <col min="13879" max="14091" width="9.140625" style="35"/>
    <col min="14092" max="14092" width="64.28515625" style="35" customWidth="1"/>
    <col min="14093" max="14093" width="7.7109375" style="35" customWidth="1"/>
    <col min="14094" max="14094" width="14.7109375" style="35" customWidth="1"/>
    <col min="14095" max="14095" width="7.7109375" style="35" customWidth="1"/>
    <col min="14096" max="14096" width="14.5703125" style="35" customWidth="1"/>
    <col min="14097" max="14097" width="7.7109375" style="35" customWidth="1"/>
    <col min="14098" max="14098" width="14.5703125" style="35" customWidth="1"/>
    <col min="14099" max="14099" width="7.7109375" style="35" customWidth="1"/>
    <col min="14100" max="14100" width="14.5703125" style="35" customWidth="1"/>
    <col min="14101" max="14101" width="7.7109375" style="35" customWidth="1"/>
    <col min="14102" max="14102" width="14.5703125" style="35" customWidth="1"/>
    <col min="14103" max="14103" width="7.7109375" style="35" customWidth="1"/>
    <col min="14104" max="14104" width="14.5703125" style="35" customWidth="1"/>
    <col min="14105" max="14105" width="7.7109375" style="35" customWidth="1"/>
    <col min="14106" max="14106" width="14.5703125" style="35" customWidth="1"/>
    <col min="14107" max="14107" width="7.7109375" style="35" customWidth="1"/>
    <col min="14108" max="14108" width="14.5703125" style="35" customWidth="1"/>
    <col min="14109" max="14109" width="7.7109375" style="35" customWidth="1"/>
    <col min="14110" max="14110" width="14.5703125" style="35" customWidth="1"/>
    <col min="14111" max="14111" width="7.7109375" style="35" customWidth="1"/>
    <col min="14112" max="14112" width="14.5703125" style="35" customWidth="1"/>
    <col min="14113" max="14113" width="7.7109375" style="35" customWidth="1"/>
    <col min="14114" max="14114" width="14.5703125" style="35" customWidth="1"/>
    <col min="14115" max="14115" width="7.7109375" style="35" customWidth="1"/>
    <col min="14116" max="14116" width="14.5703125" style="35" customWidth="1"/>
    <col min="14117" max="14117" width="7.7109375" style="35" customWidth="1"/>
    <col min="14118" max="14118" width="14.5703125" style="35" customWidth="1"/>
    <col min="14119" max="14119" width="9.7109375" style="35" customWidth="1"/>
    <col min="14120" max="14120" width="14.5703125" style="35" customWidth="1"/>
    <col min="14121" max="14121" width="7.7109375" style="35" customWidth="1"/>
    <col min="14122" max="14122" width="14.5703125" style="35" customWidth="1"/>
    <col min="14123" max="14123" width="7.7109375" style="35" customWidth="1"/>
    <col min="14124" max="14124" width="14.5703125" style="35" customWidth="1"/>
    <col min="14125" max="14125" width="7.7109375" style="35" customWidth="1"/>
    <col min="14126" max="14126" width="14.5703125" style="35" customWidth="1"/>
    <col min="14127" max="14127" width="7.7109375" style="35" customWidth="1"/>
    <col min="14128" max="14128" width="14.5703125" style="35" customWidth="1"/>
    <col min="14129" max="14129" width="7.7109375" style="35" customWidth="1"/>
    <col min="14130" max="14130" width="14.5703125" style="35" customWidth="1"/>
    <col min="14131" max="14131" width="9.140625" style="35"/>
    <col min="14132" max="14132" width="16.7109375" style="35" customWidth="1"/>
    <col min="14133" max="14133" width="30.5703125" style="35" customWidth="1"/>
    <col min="14134" max="14134" width="18.28515625" style="35" customWidth="1"/>
    <col min="14135" max="14347" width="9.140625" style="35"/>
    <col min="14348" max="14348" width="64.28515625" style="35" customWidth="1"/>
    <col min="14349" max="14349" width="7.7109375" style="35" customWidth="1"/>
    <col min="14350" max="14350" width="14.7109375" style="35" customWidth="1"/>
    <col min="14351" max="14351" width="7.7109375" style="35" customWidth="1"/>
    <col min="14352" max="14352" width="14.5703125" style="35" customWidth="1"/>
    <col min="14353" max="14353" width="7.7109375" style="35" customWidth="1"/>
    <col min="14354" max="14354" width="14.5703125" style="35" customWidth="1"/>
    <col min="14355" max="14355" width="7.7109375" style="35" customWidth="1"/>
    <col min="14356" max="14356" width="14.5703125" style="35" customWidth="1"/>
    <col min="14357" max="14357" width="7.7109375" style="35" customWidth="1"/>
    <col min="14358" max="14358" width="14.5703125" style="35" customWidth="1"/>
    <col min="14359" max="14359" width="7.7109375" style="35" customWidth="1"/>
    <col min="14360" max="14360" width="14.5703125" style="35" customWidth="1"/>
    <col min="14361" max="14361" width="7.7109375" style="35" customWidth="1"/>
    <col min="14362" max="14362" width="14.5703125" style="35" customWidth="1"/>
    <col min="14363" max="14363" width="7.7109375" style="35" customWidth="1"/>
    <col min="14364" max="14364" width="14.5703125" style="35" customWidth="1"/>
    <col min="14365" max="14365" width="7.7109375" style="35" customWidth="1"/>
    <col min="14366" max="14366" width="14.5703125" style="35" customWidth="1"/>
    <col min="14367" max="14367" width="7.7109375" style="35" customWidth="1"/>
    <col min="14368" max="14368" width="14.5703125" style="35" customWidth="1"/>
    <col min="14369" max="14369" width="7.7109375" style="35" customWidth="1"/>
    <col min="14370" max="14370" width="14.5703125" style="35" customWidth="1"/>
    <col min="14371" max="14371" width="7.7109375" style="35" customWidth="1"/>
    <col min="14372" max="14372" width="14.5703125" style="35" customWidth="1"/>
    <col min="14373" max="14373" width="7.7109375" style="35" customWidth="1"/>
    <col min="14374" max="14374" width="14.5703125" style="35" customWidth="1"/>
    <col min="14375" max="14375" width="9.7109375" style="35" customWidth="1"/>
    <col min="14376" max="14376" width="14.5703125" style="35" customWidth="1"/>
    <col min="14377" max="14377" width="7.7109375" style="35" customWidth="1"/>
    <col min="14378" max="14378" width="14.5703125" style="35" customWidth="1"/>
    <col min="14379" max="14379" width="7.7109375" style="35" customWidth="1"/>
    <col min="14380" max="14380" width="14.5703125" style="35" customWidth="1"/>
    <col min="14381" max="14381" width="7.7109375" style="35" customWidth="1"/>
    <col min="14382" max="14382" width="14.5703125" style="35" customWidth="1"/>
    <col min="14383" max="14383" width="7.7109375" style="35" customWidth="1"/>
    <col min="14384" max="14384" width="14.5703125" style="35" customWidth="1"/>
    <col min="14385" max="14385" width="7.7109375" style="35" customWidth="1"/>
    <col min="14386" max="14386" width="14.5703125" style="35" customWidth="1"/>
    <col min="14387" max="14387" width="9.140625" style="35"/>
    <col min="14388" max="14388" width="16.7109375" style="35" customWidth="1"/>
    <col min="14389" max="14389" width="30.5703125" style="35" customWidth="1"/>
    <col min="14390" max="14390" width="18.28515625" style="35" customWidth="1"/>
    <col min="14391" max="14603" width="9.140625" style="35"/>
    <col min="14604" max="14604" width="64.28515625" style="35" customWidth="1"/>
    <col min="14605" max="14605" width="7.7109375" style="35" customWidth="1"/>
    <col min="14606" max="14606" width="14.7109375" style="35" customWidth="1"/>
    <col min="14607" max="14607" width="7.7109375" style="35" customWidth="1"/>
    <col min="14608" max="14608" width="14.5703125" style="35" customWidth="1"/>
    <col min="14609" max="14609" width="7.7109375" style="35" customWidth="1"/>
    <col min="14610" max="14610" width="14.5703125" style="35" customWidth="1"/>
    <col min="14611" max="14611" width="7.7109375" style="35" customWidth="1"/>
    <col min="14612" max="14612" width="14.5703125" style="35" customWidth="1"/>
    <col min="14613" max="14613" width="7.7109375" style="35" customWidth="1"/>
    <col min="14614" max="14614" width="14.5703125" style="35" customWidth="1"/>
    <col min="14615" max="14615" width="7.7109375" style="35" customWidth="1"/>
    <col min="14616" max="14616" width="14.5703125" style="35" customWidth="1"/>
    <col min="14617" max="14617" width="7.7109375" style="35" customWidth="1"/>
    <col min="14618" max="14618" width="14.5703125" style="35" customWidth="1"/>
    <col min="14619" max="14619" width="7.7109375" style="35" customWidth="1"/>
    <col min="14620" max="14620" width="14.5703125" style="35" customWidth="1"/>
    <col min="14621" max="14621" width="7.7109375" style="35" customWidth="1"/>
    <col min="14622" max="14622" width="14.5703125" style="35" customWidth="1"/>
    <col min="14623" max="14623" width="7.7109375" style="35" customWidth="1"/>
    <col min="14624" max="14624" width="14.5703125" style="35" customWidth="1"/>
    <col min="14625" max="14625" width="7.7109375" style="35" customWidth="1"/>
    <col min="14626" max="14626" width="14.5703125" style="35" customWidth="1"/>
    <col min="14627" max="14627" width="7.7109375" style="35" customWidth="1"/>
    <col min="14628" max="14628" width="14.5703125" style="35" customWidth="1"/>
    <col min="14629" max="14629" width="7.7109375" style="35" customWidth="1"/>
    <col min="14630" max="14630" width="14.5703125" style="35" customWidth="1"/>
    <col min="14631" max="14631" width="9.7109375" style="35" customWidth="1"/>
    <col min="14632" max="14632" width="14.5703125" style="35" customWidth="1"/>
    <col min="14633" max="14633" width="7.7109375" style="35" customWidth="1"/>
    <col min="14634" max="14634" width="14.5703125" style="35" customWidth="1"/>
    <col min="14635" max="14635" width="7.7109375" style="35" customWidth="1"/>
    <col min="14636" max="14636" width="14.5703125" style="35" customWidth="1"/>
    <col min="14637" max="14637" width="7.7109375" style="35" customWidth="1"/>
    <col min="14638" max="14638" width="14.5703125" style="35" customWidth="1"/>
    <col min="14639" max="14639" width="7.7109375" style="35" customWidth="1"/>
    <col min="14640" max="14640" width="14.5703125" style="35" customWidth="1"/>
    <col min="14641" max="14641" width="7.7109375" style="35" customWidth="1"/>
    <col min="14642" max="14642" width="14.5703125" style="35" customWidth="1"/>
    <col min="14643" max="14643" width="9.140625" style="35"/>
    <col min="14644" max="14644" width="16.7109375" style="35" customWidth="1"/>
    <col min="14645" max="14645" width="30.5703125" style="35" customWidth="1"/>
    <col min="14646" max="14646" width="18.28515625" style="35" customWidth="1"/>
    <col min="14647" max="14859" width="9.140625" style="35"/>
    <col min="14860" max="14860" width="64.28515625" style="35" customWidth="1"/>
    <col min="14861" max="14861" width="7.7109375" style="35" customWidth="1"/>
    <col min="14862" max="14862" width="14.7109375" style="35" customWidth="1"/>
    <col min="14863" max="14863" width="7.7109375" style="35" customWidth="1"/>
    <col min="14864" max="14864" width="14.5703125" style="35" customWidth="1"/>
    <col min="14865" max="14865" width="7.7109375" style="35" customWidth="1"/>
    <col min="14866" max="14866" width="14.5703125" style="35" customWidth="1"/>
    <col min="14867" max="14867" width="7.7109375" style="35" customWidth="1"/>
    <col min="14868" max="14868" width="14.5703125" style="35" customWidth="1"/>
    <col min="14869" max="14869" width="7.7109375" style="35" customWidth="1"/>
    <col min="14870" max="14870" width="14.5703125" style="35" customWidth="1"/>
    <col min="14871" max="14871" width="7.7109375" style="35" customWidth="1"/>
    <col min="14872" max="14872" width="14.5703125" style="35" customWidth="1"/>
    <col min="14873" max="14873" width="7.7109375" style="35" customWidth="1"/>
    <col min="14874" max="14874" width="14.5703125" style="35" customWidth="1"/>
    <col min="14875" max="14875" width="7.7109375" style="35" customWidth="1"/>
    <col min="14876" max="14876" width="14.5703125" style="35" customWidth="1"/>
    <col min="14877" max="14877" width="7.7109375" style="35" customWidth="1"/>
    <col min="14878" max="14878" width="14.5703125" style="35" customWidth="1"/>
    <col min="14879" max="14879" width="7.7109375" style="35" customWidth="1"/>
    <col min="14880" max="14880" width="14.5703125" style="35" customWidth="1"/>
    <col min="14881" max="14881" width="7.7109375" style="35" customWidth="1"/>
    <col min="14882" max="14882" width="14.5703125" style="35" customWidth="1"/>
    <col min="14883" max="14883" width="7.7109375" style="35" customWidth="1"/>
    <col min="14884" max="14884" width="14.5703125" style="35" customWidth="1"/>
    <col min="14885" max="14885" width="7.7109375" style="35" customWidth="1"/>
    <col min="14886" max="14886" width="14.5703125" style="35" customWidth="1"/>
    <col min="14887" max="14887" width="9.7109375" style="35" customWidth="1"/>
    <col min="14888" max="14888" width="14.5703125" style="35" customWidth="1"/>
    <col min="14889" max="14889" width="7.7109375" style="35" customWidth="1"/>
    <col min="14890" max="14890" width="14.5703125" style="35" customWidth="1"/>
    <col min="14891" max="14891" width="7.7109375" style="35" customWidth="1"/>
    <col min="14892" max="14892" width="14.5703125" style="35" customWidth="1"/>
    <col min="14893" max="14893" width="7.7109375" style="35" customWidth="1"/>
    <col min="14894" max="14894" width="14.5703125" style="35" customWidth="1"/>
    <col min="14895" max="14895" width="7.7109375" style="35" customWidth="1"/>
    <col min="14896" max="14896" width="14.5703125" style="35" customWidth="1"/>
    <col min="14897" max="14897" width="7.7109375" style="35" customWidth="1"/>
    <col min="14898" max="14898" width="14.5703125" style="35" customWidth="1"/>
    <col min="14899" max="14899" width="9.140625" style="35"/>
    <col min="14900" max="14900" width="16.7109375" style="35" customWidth="1"/>
    <col min="14901" max="14901" width="30.5703125" style="35" customWidth="1"/>
    <col min="14902" max="14902" width="18.28515625" style="35" customWidth="1"/>
    <col min="14903" max="15115" width="9.140625" style="35"/>
    <col min="15116" max="15116" width="64.28515625" style="35" customWidth="1"/>
    <col min="15117" max="15117" width="7.7109375" style="35" customWidth="1"/>
    <col min="15118" max="15118" width="14.7109375" style="35" customWidth="1"/>
    <col min="15119" max="15119" width="7.7109375" style="35" customWidth="1"/>
    <col min="15120" max="15120" width="14.5703125" style="35" customWidth="1"/>
    <col min="15121" max="15121" width="7.7109375" style="35" customWidth="1"/>
    <col min="15122" max="15122" width="14.5703125" style="35" customWidth="1"/>
    <col min="15123" max="15123" width="7.7109375" style="35" customWidth="1"/>
    <col min="15124" max="15124" width="14.5703125" style="35" customWidth="1"/>
    <col min="15125" max="15125" width="7.7109375" style="35" customWidth="1"/>
    <col min="15126" max="15126" width="14.5703125" style="35" customWidth="1"/>
    <col min="15127" max="15127" width="7.7109375" style="35" customWidth="1"/>
    <col min="15128" max="15128" width="14.5703125" style="35" customWidth="1"/>
    <col min="15129" max="15129" width="7.7109375" style="35" customWidth="1"/>
    <col min="15130" max="15130" width="14.5703125" style="35" customWidth="1"/>
    <col min="15131" max="15131" width="7.7109375" style="35" customWidth="1"/>
    <col min="15132" max="15132" width="14.5703125" style="35" customWidth="1"/>
    <col min="15133" max="15133" width="7.7109375" style="35" customWidth="1"/>
    <col min="15134" max="15134" width="14.5703125" style="35" customWidth="1"/>
    <col min="15135" max="15135" width="7.7109375" style="35" customWidth="1"/>
    <col min="15136" max="15136" width="14.5703125" style="35" customWidth="1"/>
    <col min="15137" max="15137" width="7.7109375" style="35" customWidth="1"/>
    <col min="15138" max="15138" width="14.5703125" style="35" customWidth="1"/>
    <col min="15139" max="15139" width="7.7109375" style="35" customWidth="1"/>
    <col min="15140" max="15140" width="14.5703125" style="35" customWidth="1"/>
    <col min="15141" max="15141" width="7.7109375" style="35" customWidth="1"/>
    <col min="15142" max="15142" width="14.5703125" style="35" customWidth="1"/>
    <col min="15143" max="15143" width="9.7109375" style="35" customWidth="1"/>
    <col min="15144" max="15144" width="14.5703125" style="35" customWidth="1"/>
    <col min="15145" max="15145" width="7.7109375" style="35" customWidth="1"/>
    <col min="15146" max="15146" width="14.5703125" style="35" customWidth="1"/>
    <col min="15147" max="15147" width="7.7109375" style="35" customWidth="1"/>
    <col min="15148" max="15148" width="14.5703125" style="35" customWidth="1"/>
    <col min="15149" max="15149" width="7.7109375" style="35" customWidth="1"/>
    <col min="15150" max="15150" width="14.5703125" style="35" customWidth="1"/>
    <col min="15151" max="15151" width="7.7109375" style="35" customWidth="1"/>
    <col min="15152" max="15152" width="14.5703125" style="35" customWidth="1"/>
    <col min="15153" max="15153" width="7.7109375" style="35" customWidth="1"/>
    <col min="15154" max="15154" width="14.5703125" style="35" customWidth="1"/>
    <col min="15155" max="15155" width="9.140625" style="35"/>
    <col min="15156" max="15156" width="16.7109375" style="35" customWidth="1"/>
    <col min="15157" max="15157" width="30.5703125" style="35" customWidth="1"/>
    <col min="15158" max="15158" width="18.28515625" style="35" customWidth="1"/>
    <col min="15159" max="15371" width="9.140625" style="35"/>
    <col min="15372" max="15372" width="64.28515625" style="35" customWidth="1"/>
    <col min="15373" max="15373" width="7.7109375" style="35" customWidth="1"/>
    <col min="15374" max="15374" width="14.7109375" style="35" customWidth="1"/>
    <col min="15375" max="15375" width="7.7109375" style="35" customWidth="1"/>
    <col min="15376" max="15376" width="14.5703125" style="35" customWidth="1"/>
    <col min="15377" max="15377" width="7.7109375" style="35" customWidth="1"/>
    <col min="15378" max="15378" width="14.5703125" style="35" customWidth="1"/>
    <col min="15379" max="15379" width="7.7109375" style="35" customWidth="1"/>
    <col min="15380" max="15380" width="14.5703125" style="35" customWidth="1"/>
    <col min="15381" max="15381" width="7.7109375" style="35" customWidth="1"/>
    <col min="15382" max="15382" width="14.5703125" style="35" customWidth="1"/>
    <col min="15383" max="15383" width="7.7109375" style="35" customWidth="1"/>
    <col min="15384" max="15384" width="14.5703125" style="35" customWidth="1"/>
    <col min="15385" max="15385" width="7.7109375" style="35" customWidth="1"/>
    <col min="15386" max="15386" width="14.5703125" style="35" customWidth="1"/>
    <col min="15387" max="15387" width="7.7109375" style="35" customWidth="1"/>
    <col min="15388" max="15388" width="14.5703125" style="35" customWidth="1"/>
    <col min="15389" max="15389" width="7.7109375" style="35" customWidth="1"/>
    <col min="15390" max="15390" width="14.5703125" style="35" customWidth="1"/>
    <col min="15391" max="15391" width="7.7109375" style="35" customWidth="1"/>
    <col min="15392" max="15392" width="14.5703125" style="35" customWidth="1"/>
    <col min="15393" max="15393" width="7.7109375" style="35" customWidth="1"/>
    <col min="15394" max="15394" width="14.5703125" style="35" customWidth="1"/>
    <col min="15395" max="15395" width="7.7109375" style="35" customWidth="1"/>
    <col min="15396" max="15396" width="14.5703125" style="35" customWidth="1"/>
    <col min="15397" max="15397" width="7.7109375" style="35" customWidth="1"/>
    <col min="15398" max="15398" width="14.5703125" style="35" customWidth="1"/>
    <col min="15399" max="15399" width="9.7109375" style="35" customWidth="1"/>
    <col min="15400" max="15400" width="14.5703125" style="35" customWidth="1"/>
    <col min="15401" max="15401" width="7.7109375" style="35" customWidth="1"/>
    <col min="15402" max="15402" width="14.5703125" style="35" customWidth="1"/>
    <col min="15403" max="15403" width="7.7109375" style="35" customWidth="1"/>
    <col min="15404" max="15404" width="14.5703125" style="35" customWidth="1"/>
    <col min="15405" max="15405" width="7.7109375" style="35" customWidth="1"/>
    <col min="15406" max="15406" width="14.5703125" style="35" customWidth="1"/>
    <col min="15407" max="15407" width="7.7109375" style="35" customWidth="1"/>
    <col min="15408" max="15408" width="14.5703125" style="35" customWidth="1"/>
    <col min="15409" max="15409" width="7.7109375" style="35" customWidth="1"/>
    <col min="15410" max="15410" width="14.5703125" style="35" customWidth="1"/>
    <col min="15411" max="15411" width="9.140625" style="35"/>
    <col min="15412" max="15412" width="16.7109375" style="35" customWidth="1"/>
    <col min="15413" max="15413" width="30.5703125" style="35" customWidth="1"/>
    <col min="15414" max="15414" width="18.28515625" style="35" customWidth="1"/>
    <col min="15415" max="15627" width="9.140625" style="35"/>
    <col min="15628" max="15628" width="64.28515625" style="35" customWidth="1"/>
    <col min="15629" max="15629" width="7.7109375" style="35" customWidth="1"/>
    <col min="15630" max="15630" width="14.7109375" style="35" customWidth="1"/>
    <col min="15631" max="15631" width="7.7109375" style="35" customWidth="1"/>
    <col min="15632" max="15632" width="14.5703125" style="35" customWidth="1"/>
    <col min="15633" max="15633" width="7.7109375" style="35" customWidth="1"/>
    <col min="15634" max="15634" width="14.5703125" style="35" customWidth="1"/>
    <col min="15635" max="15635" width="7.7109375" style="35" customWidth="1"/>
    <col min="15636" max="15636" width="14.5703125" style="35" customWidth="1"/>
    <col min="15637" max="15637" width="7.7109375" style="35" customWidth="1"/>
    <col min="15638" max="15638" width="14.5703125" style="35" customWidth="1"/>
    <col min="15639" max="15639" width="7.7109375" style="35" customWidth="1"/>
    <col min="15640" max="15640" width="14.5703125" style="35" customWidth="1"/>
    <col min="15641" max="15641" width="7.7109375" style="35" customWidth="1"/>
    <col min="15642" max="15642" width="14.5703125" style="35" customWidth="1"/>
    <col min="15643" max="15643" width="7.7109375" style="35" customWidth="1"/>
    <col min="15644" max="15644" width="14.5703125" style="35" customWidth="1"/>
    <col min="15645" max="15645" width="7.7109375" style="35" customWidth="1"/>
    <col min="15646" max="15646" width="14.5703125" style="35" customWidth="1"/>
    <col min="15647" max="15647" width="7.7109375" style="35" customWidth="1"/>
    <col min="15648" max="15648" width="14.5703125" style="35" customWidth="1"/>
    <col min="15649" max="15649" width="7.7109375" style="35" customWidth="1"/>
    <col min="15650" max="15650" width="14.5703125" style="35" customWidth="1"/>
    <col min="15651" max="15651" width="7.7109375" style="35" customWidth="1"/>
    <col min="15652" max="15652" width="14.5703125" style="35" customWidth="1"/>
    <col min="15653" max="15653" width="7.7109375" style="35" customWidth="1"/>
    <col min="15654" max="15654" width="14.5703125" style="35" customWidth="1"/>
    <col min="15655" max="15655" width="9.7109375" style="35" customWidth="1"/>
    <col min="15656" max="15656" width="14.5703125" style="35" customWidth="1"/>
    <col min="15657" max="15657" width="7.7109375" style="35" customWidth="1"/>
    <col min="15658" max="15658" width="14.5703125" style="35" customWidth="1"/>
    <col min="15659" max="15659" width="7.7109375" style="35" customWidth="1"/>
    <col min="15660" max="15660" width="14.5703125" style="35" customWidth="1"/>
    <col min="15661" max="15661" width="7.7109375" style="35" customWidth="1"/>
    <col min="15662" max="15662" width="14.5703125" style="35" customWidth="1"/>
    <col min="15663" max="15663" width="7.7109375" style="35" customWidth="1"/>
    <col min="15664" max="15664" width="14.5703125" style="35" customWidth="1"/>
    <col min="15665" max="15665" width="7.7109375" style="35" customWidth="1"/>
    <col min="15666" max="15666" width="14.5703125" style="35" customWidth="1"/>
    <col min="15667" max="15667" width="9.140625" style="35"/>
    <col min="15668" max="15668" width="16.7109375" style="35" customWidth="1"/>
    <col min="15669" max="15669" width="30.5703125" style="35" customWidth="1"/>
    <col min="15670" max="15670" width="18.28515625" style="35" customWidth="1"/>
    <col min="15671" max="15883" width="9.140625" style="35"/>
    <col min="15884" max="15884" width="64.28515625" style="35" customWidth="1"/>
    <col min="15885" max="15885" width="7.7109375" style="35" customWidth="1"/>
    <col min="15886" max="15886" width="14.7109375" style="35" customWidth="1"/>
    <col min="15887" max="15887" width="7.7109375" style="35" customWidth="1"/>
    <col min="15888" max="15888" width="14.5703125" style="35" customWidth="1"/>
    <col min="15889" max="15889" width="7.7109375" style="35" customWidth="1"/>
    <col min="15890" max="15890" width="14.5703125" style="35" customWidth="1"/>
    <col min="15891" max="15891" width="7.7109375" style="35" customWidth="1"/>
    <col min="15892" max="15892" width="14.5703125" style="35" customWidth="1"/>
    <col min="15893" max="15893" width="7.7109375" style="35" customWidth="1"/>
    <col min="15894" max="15894" width="14.5703125" style="35" customWidth="1"/>
    <col min="15895" max="15895" width="7.7109375" style="35" customWidth="1"/>
    <col min="15896" max="15896" width="14.5703125" style="35" customWidth="1"/>
    <col min="15897" max="15897" width="7.7109375" style="35" customWidth="1"/>
    <col min="15898" max="15898" width="14.5703125" style="35" customWidth="1"/>
    <col min="15899" max="15899" width="7.7109375" style="35" customWidth="1"/>
    <col min="15900" max="15900" width="14.5703125" style="35" customWidth="1"/>
    <col min="15901" max="15901" width="7.7109375" style="35" customWidth="1"/>
    <col min="15902" max="15902" width="14.5703125" style="35" customWidth="1"/>
    <col min="15903" max="15903" width="7.7109375" style="35" customWidth="1"/>
    <col min="15904" max="15904" width="14.5703125" style="35" customWidth="1"/>
    <col min="15905" max="15905" width="7.7109375" style="35" customWidth="1"/>
    <col min="15906" max="15906" width="14.5703125" style="35" customWidth="1"/>
    <col min="15907" max="15907" width="7.7109375" style="35" customWidth="1"/>
    <col min="15908" max="15908" width="14.5703125" style="35" customWidth="1"/>
    <col min="15909" max="15909" width="7.7109375" style="35" customWidth="1"/>
    <col min="15910" max="15910" width="14.5703125" style="35" customWidth="1"/>
    <col min="15911" max="15911" width="9.7109375" style="35" customWidth="1"/>
    <col min="15912" max="15912" width="14.5703125" style="35" customWidth="1"/>
    <col min="15913" max="15913" width="7.7109375" style="35" customWidth="1"/>
    <col min="15914" max="15914" width="14.5703125" style="35" customWidth="1"/>
    <col min="15915" max="15915" width="7.7109375" style="35" customWidth="1"/>
    <col min="15916" max="15916" width="14.5703125" style="35" customWidth="1"/>
    <col min="15917" max="15917" width="7.7109375" style="35" customWidth="1"/>
    <col min="15918" max="15918" width="14.5703125" style="35" customWidth="1"/>
    <col min="15919" max="15919" width="7.7109375" style="35" customWidth="1"/>
    <col min="15920" max="15920" width="14.5703125" style="35" customWidth="1"/>
    <col min="15921" max="15921" width="7.7109375" style="35" customWidth="1"/>
    <col min="15922" max="15922" width="14.5703125" style="35" customWidth="1"/>
    <col min="15923" max="15923" width="9.140625" style="35"/>
    <col min="15924" max="15924" width="16.7109375" style="35" customWidth="1"/>
    <col min="15925" max="15925" width="30.5703125" style="35" customWidth="1"/>
    <col min="15926" max="15926" width="18.28515625" style="35" customWidth="1"/>
    <col min="15927" max="16139" width="9.140625" style="35"/>
    <col min="16140" max="16140" width="64.28515625" style="35" customWidth="1"/>
    <col min="16141" max="16141" width="7.7109375" style="35" customWidth="1"/>
    <col min="16142" max="16142" width="14.7109375" style="35" customWidth="1"/>
    <col min="16143" max="16143" width="7.7109375" style="35" customWidth="1"/>
    <col min="16144" max="16144" width="14.5703125" style="35" customWidth="1"/>
    <col min="16145" max="16145" width="7.7109375" style="35" customWidth="1"/>
    <col min="16146" max="16146" width="14.5703125" style="35" customWidth="1"/>
    <col min="16147" max="16147" width="7.7109375" style="35" customWidth="1"/>
    <col min="16148" max="16148" width="14.5703125" style="35" customWidth="1"/>
    <col min="16149" max="16149" width="7.7109375" style="35" customWidth="1"/>
    <col min="16150" max="16150" width="14.5703125" style="35" customWidth="1"/>
    <col min="16151" max="16151" width="7.7109375" style="35" customWidth="1"/>
    <col min="16152" max="16152" width="14.5703125" style="35" customWidth="1"/>
    <col min="16153" max="16153" width="7.7109375" style="35" customWidth="1"/>
    <col min="16154" max="16154" width="14.5703125" style="35" customWidth="1"/>
    <col min="16155" max="16155" width="7.7109375" style="35" customWidth="1"/>
    <col min="16156" max="16156" width="14.5703125" style="35" customWidth="1"/>
    <col min="16157" max="16157" width="7.7109375" style="35" customWidth="1"/>
    <col min="16158" max="16158" width="14.5703125" style="35" customWidth="1"/>
    <col min="16159" max="16159" width="7.7109375" style="35" customWidth="1"/>
    <col min="16160" max="16160" width="14.5703125" style="35" customWidth="1"/>
    <col min="16161" max="16161" width="7.7109375" style="35" customWidth="1"/>
    <col min="16162" max="16162" width="14.5703125" style="35" customWidth="1"/>
    <col min="16163" max="16163" width="7.7109375" style="35" customWidth="1"/>
    <col min="16164" max="16164" width="14.5703125" style="35" customWidth="1"/>
    <col min="16165" max="16165" width="7.7109375" style="35" customWidth="1"/>
    <col min="16166" max="16166" width="14.5703125" style="35" customWidth="1"/>
    <col min="16167" max="16167" width="9.7109375" style="35" customWidth="1"/>
    <col min="16168" max="16168" width="14.5703125" style="35" customWidth="1"/>
    <col min="16169" max="16169" width="7.7109375" style="35" customWidth="1"/>
    <col min="16170" max="16170" width="14.5703125" style="35" customWidth="1"/>
    <col min="16171" max="16171" width="7.7109375" style="35" customWidth="1"/>
    <col min="16172" max="16172" width="14.5703125" style="35" customWidth="1"/>
    <col min="16173" max="16173" width="7.7109375" style="35" customWidth="1"/>
    <col min="16174" max="16174" width="14.5703125" style="35" customWidth="1"/>
    <col min="16175" max="16175" width="7.7109375" style="35" customWidth="1"/>
    <col min="16176" max="16176" width="14.5703125" style="35" customWidth="1"/>
    <col min="16177" max="16177" width="7.7109375" style="35" customWidth="1"/>
    <col min="16178" max="16178" width="14.5703125" style="35" customWidth="1"/>
    <col min="16179" max="16179" width="9.140625" style="35"/>
    <col min="16180" max="16180" width="16.7109375" style="35" customWidth="1"/>
    <col min="16181" max="16181" width="30.5703125" style="35" customWidth="1"/>
    <col min="16182" max="16182" width="18.28515625" style="35" customWidth="1"/>
    <col min="16183" max="16384" width="9.140625" style="35"/>
  </cols>
  <sheetData>
    <row r="1" spans="1:52" ht="30" customHeight="1" thickBot="1" x14ac:dyDescent="0.3">
      <c r="A1" s="1" t="s">
        <v>99</v>
      </c>
    </row>
    <row r="2" spans="1:52" s="37" customFormat="1" ht="50.1" customHeight="1" x14ac:dyDescent="0.3">
      <c r="A2" s="36" t="s">
        <v>91</v>
      </c>
      <c r="B2" s="106" t="s">
        <v>42</v>
      </c>
      <c r="C2" s="107"/>
      <c r="D2" s="108"/>
      <c r="E2" s="106" t="s">
        <v>43</v>
      </c>
      <c r="F2" s="107"/>
      <c r="G2" s="108"/>
      <c r="H2" s="106" t="s">
        <v>90</v>
      </c>
      <c r="I2" s="107"/>
      <c r="J2" s="108"/>
      <c r="K2" s="109" t="s">
        <v>44</v>
      </c>
      <c r="L2" s="110"/>
      <c r="M2" s="111"/>
      <c r="N2" s="106" t="s">
        <v>45</v>
      </c>
      <c r="O2" s="107"/>
      <c r="P2" s="108"/>
      <c r="Q2" s="106" t="s">
        <v>46</v>
      </c>
      <c r="R2" s="107"/>
      <c r="S2" s="108"/>
      <c r="T2" s="106" t="s">
        <v>47</v>
      </c>
      <c r="U2" s="107"/>
      <c r="V2" s="108"/>
      <c r="W2" s="106" t="s">
        <v>48</v>
      </c>
      <c r="X2" s="107"/>
      <c r="Y2" s="108"/>
      <c r="Z2" s="106" t="s">
        <v>49</v>
      </c>
      <c r="AA2" s="107"/>
      <c r="AB2" s="108"/>
      <c r="AC2" s="106" t="s">
        <v>50</v>
      </c>
      <c r="AD2" s="107"/>
      <c r="AE2" s="108"/>
      <c r="AF2" s="106" t="s">
        <v>51</v>
      </c>
      <c r="AG2" s="107"/>
      <c r="AH2" s="108"/>
      <c r="AI2" s="106" t="s">
        <v>88</v>
      </c>
      <c r="AJ2" s="107"/>
      <c r="AK2" s="108"/>
      <c r="AL2" s="106" t="s">
        <v>52</v>
      </c>
      <c r="AM2" s="107"/>
      <c r="AN2" s="108"/>
      <c r="AO2" s="106" t="s">
        <v>53</v>
      </c>
      <c r="AP2" s="107"/>
      <c r="AQ2" s="108"/>
      <c r="AR2" s="106" t="s">
        <v>89</v>
      </c>
      <c r="AS2" s="107"/>
      <c r="AT2" s="108"/>
      <c r="AU2" s="106" t="s">
        <v>54</v>
      </c>
      <c r="AV2" s="107"/>
      <c r="AW2" s="108"/>
      <c r="AX2" s="106" t="s">
        <v>67</v>
      </c>
      <c r="AY2" s="107"/>
      <c r="AZ2" s="108"/>
    </row>
    <row r="3" spans="1:52" ht="45" customHeight="1" thickBot="1" x14ac:dyDescent="0.3">
      <c r="A3" s="38">
        <f>D4+G4+J4+M4+P4+S4+V4+Y4+AB4+AE4+AH4+AK4+AN4+AQ4+AT4+AW4+AZ4</f>
        <v>0</v>
      </c>
      <c r="B3" s="39" t="s">
        <v>79</v>
      </c>
      <c r="C3" s="40" t="s">
        <v>83</v>
      </c>
      <c r="D3" s="41" t="s">
        <v>82</v>
      </c>
      <c r="E3" s="39" t="s">
        <v>79</v>
      </c>
      <c r="F3" s="40" t="s">
        <v>83</v>
      </c>
      <c r="G3" s="41" t="s">
        <v>82</v>
      </c>
      <c r="H3" s="39" t="s">
        <v>79</v>
      </c>
      <c r="I3" s="40" t="s">
        <v>83</v>
      </c>
      <c r="J3" s="41" t="s">
        <v>82</v>
      </c>
      <c r="K3" s="39" t="s">
        <v>79</v>
      </c>
      <c r="L3" s="40" t="s">
        <v>83</v>
      </c>
      <c r="M3" s="41" t="s">
        <v>82</v>
      </c>
      <c r="N3" s="39" t="s">
        <v>79</v>
      </c>
      <c r="O3" s="40" t="s">
        <v>83</v>
      </c>
      <c r="P3" s="41" t="s">
        <v>82</v>
      </c>
      <c r="Q3" s="39" t="s">
        <v>79</v>
      </c>
      <c r="R3" s="40" t="s">
        <v>83</v>
      </c>
      <c r="S3" s="41" t="s">
        <v>82</v>
      </c>
      <c r="T3" s="39" t="s">
        <v>79</v>
      </c>
      <c r="U3" s="40" t="s">
        <v>83</v>
      </c>
      <c r="V3" s="41" t="s">
        <v>82</v>
      </c>
      <c r="W3" s="39" t="s">
        <v>79</v>
      </c>
      <c r="X3" s="40" t="s">
        <v>83</v>
      </c>
      <c r="Y3" s="41" t="s">
        <v>82</v>
      </c>
      <c r="Z3" s="39" t="s">
        <v>79</v>
      </c>
      <c r="AA3" s="40" t="s">
        <v>83</v>
      </c>
      <c r="AB3" s="41" t="s">
        <v>82</v>
      </c>
      <c r="AC3" s="39" t="s">
        <v>79</v>
      </c>
      <c r="AD3" s="40" t="s">
        <v>83</v>
      </c>
      <c r="AE3" s="41" t="s">
        <v>82</v>
      </c>
      <c r="AF3" s="39" t="s">
        <v>79</v>
      </c>
      <c r="AG3" s="40" t="s">
        <v>83</v>
      </c>
      <c r="AH3" s="41" t="s">
        <v>82</v>
      </c>
      <c r="AI3" s="39" t="s">
        <v>79</v>
      </c>
      <c r="AJ3" s="40" t="s">
        <v>83</v>
      </c>
      <c r="AK3" s="41" t="s">
        <v>82</v>
      </c>
      <c r="AL3" s="39" t="s">
        <v>79</v>
      </c>
      <c r="AM3" s="40" t="s">
        <v>83</v>
      </c>
      <c r="AN3" s="41" t="s">
        <v>82</v>
      </c>
      <c r="AO3" s="39" t="s">
        <v>79</v>
      </c>
      <c r="AP3" s="40" t="s">
        <v>83</v>
      </c>
      <c r="AQ3" s="41" t="s">
        <v>82</v>
      </c>
      <c r="AR3" s="39" t="s">
        <v>79</v>
      </c>
      <c r="AS3" s="40" t="s">
        <v>83</v>
      </c>
      <c r="AT3" s="41" t="s">
        <v>82</v>
      </c>
      <c r="AU3" s="39" t="s">
        <v>79</v>
      </c>
      <c r="AV3" s="40" t="s">
        <v>83</v>
      </c>
      <c r="AW3" s="41" t="s">
        <v>82</v>
      </c>
      <c r="AX3" s="39" t="s">
        <v>79</v>
      </c>
      <c r="AY3" s="40" t="s">
        <v>83</v>
      </c>
      <c r="AZ3" s="41" t="s">
        <v>82</v>
      </c>
    </row>
    <row r="4" spans="1:52" s="48" customFormat="1" ht="30" customHeight="1" thickBot="1" x14ac:dyDescent="0.3">
      <c r="A4" s="42" t="s">
        <v>55</v>
      </c>
      <c r="B4" s="43"/>
      <c r="C4" s="44"/>
      <c r="D4" s="45">
        <f>D5+D19+D22+D42+D49+D56</f>
        <v>0</v>
      </c>
      <c r="E4" s="46"/>
      <c r="F4" s="44"/>
      <c r="G4" s="45">
        <f>G5+G19+G22+G42+G49+G56</f>
        <v>0</v>
      </c>
      <c r="H4" s="46"/>
      <c r="I4" s="44"/>
      <c r="J4" s="45">
        <f>J5+J19+J22+J42+J49+J56</f>
        <v>0</v>
      </c>
      <c r="K4" s="46"/>
      <c r="L4" s="44"/>
      <c r="M4" s="45">
        <f>M5+M19+M22+M42+M49+M56</f>
        <v>0</v>
      </c>
      <c r="N4" s="46"/>
      <c r="O4" s="44"/>
      <c r="P4" s="45">
        <f>P5+P19+P22+P42+P49+P56</f>
        <v>0</v>
      </c>
      <c r="Q4" s="46"/>
      <c r="R4" s="44"/>
      <c r="S4" s="45">
        <f>S5+S19+S22+S42+S49+S56</f>
        <v>0</v>
      </c>
      <c r="T4" s="46"/>
      <c r="U4" s="44"/>
      <c r="V4" s="45">
        <f>V5+V19+V22+V42+V49+V56</f>
        <v>0</v>
      </c>
      <c r="W4" s="46"/>
      <c r="X4" s="44"/>
      <c r="Y4" s="45">
        <f>Y5+Y19+Y22+Y42+Y49+Y56</f>
        <v>0</v>
      </c>
      <c r="Z4" s="46"/>
      <c r="AA4" s="44"/>
      <c r="AB4" s="45">
        <f>AB5+AB19+AB22+AB42+AB49+AB56</f>
        <v>0</v>
      </c>
      <c r="AC4" s="46"/>
      <c r="AD4" s="44"/>
      <c r="AE4" s="45">
        <f>AE5+AE19+AE22+AE42+AE49+AE56</f>
        <v>0</v>
      </c>
      <c r="AF4" s="46"/>
      <c r="AG4" s="44"/>
      <c r="AH4" s="45">
        <f>AH5+AH19+AH22+AH42+AH49+AH56</f>
        <v>0</v>
      </c>
      <c r="AI4" s="46"/>
      <c r="AJ4" s="44"/>
      <c r="AK4" s="45">
        <f>AK5+AK19+AK22+AK42+AK49+AK56</f>
        <v>0</v>
      </c>
      <c r="AL4" s="46"/>
      <c r="AM4" s="44"/>
      <c r="AN4" s="45">
        <f>AN5+AN19+AN22+AN42+AN49+AN56</f>
        <v>0</v>
      </c>
      <c r="AO4" s="46"/>
      <c r="AP4" s="44"/>
      <c r="AQ4" s="45">
        <f>AQ5+AQ19+AQ22+AQ42+AQ49+AQ56</f>
        <v>0</v>
      </c>
      <c r="AR4" s="46"/>
      <c r="AS4" s="44"/>
      <c r="AT4" s="45">
        <f>AT5+AT19+AT22+AT42+AT49+AT56</f>
        <v>0</v>
      </c>
      <c r="AU4" s="46"/>
      <c r="AV4" s="47"/>
      <c r="AW4" s="45">
        <f>AW5+AW19+AW22+AW42+AW49+AW56</f>
        <v>0</v>
      </c>
      <c r="AX4" s="46"/>
      <c r="AY4" s="47"/>
      <c r="AZ4" s="45">
        <f>AZ5+AZ19+AZ22+AZ42+AZ49+AZ56</f>
        <v>0</v>
      </c>
    </row>
    <row r="5" spans="1:52" s="55" customFormat="1" ht="30" customHeight="1" x14ac:dyDescent="0.25">
      <c r="A5" s="49" t="s">
        <v>32</v>
      </c>
      <c r="B5" s="50"/>
      <c r="C5" s="51"/>
      <c r="D5" s="52">
        <f>SUM(D6:D18)</f>
        <v>0</v>
      </c>
      <c r="E5" s="53"/>
      <c r="F5" s="51"/>
      <c r="G5" s="52">
        <f>SUM(G6:G18)</f>
        <v>0</v>
      </c>
      <c r="H5" s="53"/>
      <c r="I5" s="51"/>
      <c r="J5" s="52">
        <f>SUM(J6:J18)</f>
        <v>0</v>
      </c>
      <c r="K5" s="53"/>
      <c r="L5" s="51"/>
      <c r="M5" s="52">
        <f>SUM(M6:M18)</f>
        <v>0</v>
      </c>
      <c r="N5" s="53"/>
      <c r="O5" s="51"/>
      <c r="P5" s="52">
        <f>SUM(P6:P18)</f>
        <v>0</v>
      </c>
      <c r="Q5" s="53"/>
      <c r="R5" s="51"/>
      <c r="S5" s="52">
        <f>SUM(S6:S18)</f>
        <v>0</v>
      </c>
      <c r="T5" s="53"/>
      <c r="U5" s="51"/>
      <c r="V5" s="52">
        <f>SUM(V6:V18)</f>
        <v>0</v>
      </c>
      <c r="W5" s="53"/>
      <c r="X5" s="51"/>
      <c r="Y5" s="52">
        <f>SUM(Y6:Y18)</f>
        <v>0</v>
      </c>
      <c r="Z5" s="53"/>
      <c r="AA5" s="51"/>
      <c r="AB5" s="52">
        <f>SUM(AB6:AB18)</f>
        <v>0</v>
      </c>
      <c r="AC5" s="53"/>
      <c r="AD5" s="51"/>
      <c r="AE5" s="52">
        <f>SUM(AE6:AE18)</f>
        <v>0</v>
      </c>
      <c r="AF5" s="53"/>
      <c r="AG5" s="51"/>
      <c r="AH5" s="52">
        <f>SUM(AH6:AH18)</f>
        <v>0</v>
      </c>
      <c r="AI5" s="53"/>
      <c r="AJ5" s="51"/>
      <c r="AK5" s="52">
        <f>SUM(AK6:AK18)</f>
        <v>0</v>
      </c>
      <c r="AL5" s="53"/>
      <c r="AM5" s="51"/>
      <c r="AN5" s="52">
        <f>SUM(AN6:AN18)</f>
        <v>0</v>
      </c>
      <c r="AO5" s="53"/>
      <c r="AP5" s="51"/>
      <c r="AQ5" s="52">
        <f>SUM(AQ6:AQ18)</f>
        <v>0</v>
      </c>
      <c r="AR5" s="53"/>
      <c r="AS5" s="51"/>
      <c r="AT5" s="52">
        <f>SUM(AT6:AT18)</f>
        <v>0</v>
      </c>
      <c r="AU5" s="53"/>
      <c r="AV5" s="54"/>
      <c r="AW5" s="52">
        <f>SUM(AW6:AW18)</f>
        <v>0</v>
      </c>
      <c r="AX5" s="53"/>
      <c r="AY5" s="54"/>
      <c r="AZ5" s="52">
        <f>SUM(AZ6:AZ18)</f>
        <v>0</v>
      </c>
    </row>
    <row r="6" spans="1:52" ht="15" customHeight="1" x14ac:dyDescent="0.25">
      <c r="A6" s="56" t="s">
        <v>28</v>
      </c>
      <c r="B6" s="57">
        <v>1</v>
      </c>
      <c r="C6" s="78">
        <v>0</v>
      </c>
      <c r="D6" s="58">
        <f>B6*C6</f>
        <v>0</v>
      </c>
      <c r="E6" s="57">
        <v>1</v>
      </c>
      <c r="F6" s="78">
        <v>0</v>
      </c>
      <c r="G6" s="59">
        <f>E6*F6</f>
        <v>0</v>
      </c>
      <c r="H6" s="57">
        <v>2</v>
      </c>
      <c r="I6" s="78">
        <v>0</v>
      </c>
      <c r="J6" s="59">
        <f>H6*I6</f>
        <v>0</v>
      </c>
      <c r="K6" s="57">
        <v>1</v>
      </c>
      <c r="L6" s="78">
        <v>0</v>
      </c>
      <c r="M6" s="59">
        <f>K6*L6</f>
        <v>0</v>
      </c>
      <c r="N6" s="57">
        <v>1</v>
      </c>
      <c r="O6" s="78">
        <v>0</v>
      </c>
      <c r="P6" s="59">
        <f>N6*O6</f>
        <v>0</v>
      </c>
      <c r="Q6" s="57">
        <v>1</v>
      </c>
      <c r="R6" s="78">
        <v>0</v>
      </c>
      <c r="S6" s="59">
        <f>Q6*R6</f>
        <v>0</v>
      </c>
      <c r="T6" s="57">
        <v>1</v>
      </c>
      <c r="U6" s="78">
        <v>0</v>
      </c>
      <c r="V6" s="59">
        <f>T6*U6</f>
        <v>0</v>
      </c>
      <c r="W6" s="57">
        <v>1</v>
      </c>
      <c r="X6" s="78">
        <v>0</v>
      </c>
      <c r="Y6" s="59">
        <f>W6*X6</f>
        <v>0</v>
      </c>
      <c r="Z6" s="57">
        <v>1</v>
      </c>
      <c r="AA6" s="78">
        <v>0</v>
      </c>
      <c r="AB6" s="59">
        <f>Z6*AA6</f>
        <v>0</v>
      </c>
      <c r="AC6" s="57">
        <v>1</v>
      </c>
      <c r="AD6" s="78">
        <v>0</v>
      </c>
      <c r="AE6" s="59">
        <f>AC6*AD6</f>
        <v>0</v>
      </c>
      <c r="AF6" s="57">
        <v>1</v>
      </c>
      <c r="AG6" s="78">
        <v>0</v>
      </c>
      <c r="AH6" s="59">
        <f>AF6*AG6</f>
        <v>0</v>
      </c>
      <c r="AI6" s="57">
        <v>2</v>
      </c>
      <c r="AJ6" s="78">
        <v>0</v>
      </c>
      <c r="AK6" s="59">
        <f>AI6*AJ6</f>
        <v>0</v>
      </c>
      <c r="AL6" s="57">
        <v>1</v>
      </c>
      <c r="AM6" s="78">
        <v>0</v>
      </c>
      <c r="AN6" s="59">
        <f>AL6*AM6</f>
        <v>0</v>
      </c>
      <c r="AO6" s="57">
        <v>1</v>
      </c>
      <c r="AP6" s="78">
        <v>0</v>
      </c>
      <c r="AQ6" s="59">
        <f>AO6*AP6</f>
        <v>0</v>
      </c>
      <c r="AR6" s="57">
        <v>2</v>
      </c>
      <c r="AS6" s="78">
        <v>0</v>
      </c>
      <c r="AT6" s="59">
        <f>AR6*AS6</f>
        <v>0</v>
      </c>
      <c r="AU6" s="57">
        <v>1</v>
      </c>
      <c r="AV6" s="78">
        <v>0</v>
      </c>
      <c r="AW6" s="59">
        <f>AU6*AV6</f>
        <v>0</v>
      </c>
      <c r="AX6" s="57">
        <v>0</v>
      </c>
      <c r="AY6" s="60"/>
      <c r="AZ6" s="59">
        <f>AX6*AY6</f>
        <v>0</v>
      </c>
    </row>
    <row r="7" spans="1:52" ht="15" customHeight="1" x14ac:dyDescent="0.25">
      <c r="A7" s="56" t="s">
        <v>62</v>
      </c>
      <c r="B7" s="57">
        <v>1</v>
      </c>
      <c r="C7" s="78">
        <v>0</v>
      </c>
      <c r="D7" s="58">
        <f>B7*C7</f>
        <v>0</v>
      </c>
      <c r="E7" s="57">
        <v>1</v>
      </c>
      <c r="F7" s="78">
        <v>0</v>
      </c>
      <c r="G7" s="59">
        <f t="shared" ref="G7:G58" si="0">E7*F7</f>
        <v>0</v>
      </c>
      <c r="H7" s="57">
        <v>2</v>
      </c>
      <c r="I7" s="78">
        <v>0</v>
      </c>
      <c r="J7" s="59">
        <f t="shared" ref="J7:J48" si="1">H7*I7</f>
        <v>0</v>
      </c>
      <c r="K7" s="57">
        <v>1</v>
      </c>
      <c r="L7" s="78">
        <v>0</v>
      </c>
      <c r="M7" s="59">
        <f t="shared" ref="M7:M18" si="2">K7*L7</f>
        <v>0</v>
      </c>
      <c r="N7" s="57">
        <v>1</v>
      </c>
      <c r="O7" s="78">
        <v>0</v>
      </c>
      <c r="P7" s="59">
        <f t="shared" ref="P7:P18" si="3">N7*O7</f>
        <v>0</v>
      </c>
      <c r="Q7" s="57">
        <v>1</v>
      </c>
      <c r="R7" s="78">
        <v>0</v>
      </c>
      <c r="S7" s="59">
        <f t="shared" ref="S7:S18" si="4">Q7*R7</f>
        <v>0</v>
      </c>
      <c r="T7" s="57">
        <v>1</v>
      </c>
      <c r="U7" s="78">
        <v>0</v>
      </c>
      <c r="V7" s="59">
        <f t="shared" ref="V7:V41" si="5">T7*U7</f>
        <v>0</v>
      </c>
      <c r="W7" s="57">
        <v>1</v>
      </c>
      <c r="X7" s="78">
        <v>0</v>
      </c>
      <c r="Y7" s="59">
        <f t="shared" ref="Y7:Y58" si="6">W7*X7</f>
        <v>0</v>
      </c>
      <c r="Z7" s="57">
        <v>1</v>
      </c>
      <c r="AA7" s="78">
        <v>0</v>
      </c>
      <c r="AB7" s="59">
        <f t="shared" ref="AB7:AB58" si="7">Z7*AA7</f>
        <v>0</v>
      </c>
      <c r="AC7" s="57">
        <v>1</v>
      </c>
      <c r="AD7" s="78">
        <v>0</v>
      </c>
      <c r="AE7" s="59">
        <f t="shared" ref="AE7:AE58" si="8">AC7*AD7</f>
        <v>0</v>
      </c>
      <c r="AF7" s="57">
        <v>1</v>
      </c>
      <c r="AG7" s="78">
        <v>0</v>
      </c>
      <c r="AH7" s="59">
        <f t="shared" ref="AH7:AH58" si="9">AF7*AG7</f>
        <v>0</v>
      </c>
      <c r="AI7" s="57">
        <v>2</v>
      </c>
      <c r="AJ7" s="78">
        <v>0</v>
      </c>
      <c r="AK7" s="59">
        <f t="shared" ref="AK7:AK58" si="10">AI7*AJ7</f>
        <v>0</v>
      </c>
      <c r="AL7" s="57">
        <v>1</v>
      </c>
      <c r="AM7" s="78">
        <v>0</v>
      </c>
      <c r="AN7" s="59">
        <f t="shared" ref="AN7:AN48" si="11">AL7*AM7</f>
        <v>0</v>
      </c>
      <c r="AO7" s="57">
        <v>1</v>
      </c>
      <c r="AP7" s="78">
        <v>0</v>
      </c>
      <c r="AQ7" s="59">
        <f t="shared" ref="AQ7:AQ58" si="12">AO7*AP7</f>
        <v>0</v>
      </c>
      <c r="AR7" s="57">
        <v>1</v>
      </c>
      <c r="AS7" s="78">
        <v>0</v>
      </c>
      <c r="AT7" s="59">
        <f t="shared" ref="AT7:AT58" si="13">AR7*AS7</f>
        <v>0</v>
      </c>
      <c r="AU7" s="57">
        <v>1</v>
      </c>
      <c r="AV7" s="78">
        <v>0</v>
      </c>
      <c r="AW7" s="59">
        <f t="shared" ref="AW7:AW58" si="14">AU7*AV7</f>
        <v>0</v>
      </c>
      <c r="AX7" s="57">
        <v>2</v>
      </c>
      <c r="AY7" s="78">
        <v>0</v>
      </c>
      <c r="AZ7" s="59">
        <f t="shared" ref="AZ7:AZ18" si="15">AX7*AY7</f>
        <v>0</v>
      </c>
    </row>
    <row r="8" spans="1:52" ht="15" customHeight="1" x14ac:dyDescent="0.25">
      <c r="A8" s="56" t="s">
        <v>9</v>
      </c>
      <c r="B8" s="57">
        <v>1</v>
      </c>
      <c r="C8" s="78">
        <v>0</v>
      </c>
      <c r="D8" s="58">
        <f t="shared" ref="D8:D58" si="16">B8*C8</f>
        <v>0</v>
      </c>
      <c r="E8" s="57">
        <v>1</v>
      </c>
      <c r="F8" s="78">
        <v>0</v>
      </c>
      <c r="G8" s="59">
        <f t="shared" si="0"/>
        <v>0</v>
      </c>
      <c r="H8" s="57">
        <v>2</v>
      </c>
      <c r="I8" s="78">
        <v>0</v>
      </c>
      <c r="J8" s="59">
        <f t="shared" si="1"/>
        <v>0</v>
      </c>
      <c r="K8" s="57">
        <v>1</v>
      </c>
      <c r="L8" s="78">
        <v>0</v>
      </c>
      <c r="M8" s="59">
        <f t="shared" si="2"/>
        <v>0</v>
      </c>
      <c r="N8" s="57">
        <v>1</v>
      </c>
      <c r="O8" s="78">
        <v>0</v>
      </c>
      <c r="P8" s="59">
        <f t="shared" si="3"/>
        <v>0</v>
      </c>
      <c r="Q8" s="57">
        <v>1</v>
      </c>
      <c r="R8" s="78">
        <v>0</v>
      </c>
      <c r="S8" s="59">
        <f t="shared" si="4"/>
        <v>0</v>
      </c>
      <c r="T8" s="57">
        <v>1</v>
      </c>
      <c r="U8" s="78">
        <v>0</v>
      </c>
      <c r="V8" s="59">
        <f t="shared" si="5"/>
        <v>0</v>
      </c>
      <c r="W8" s="57">
        <v>1</v>
      </c>
      <c r="X8" s="78">
        <v>0</v>
      </c>
      <c r="Y8" s="59">
        <f t="shared" si="6"/>
        <v>0</v>
      </c>
      <c r="Z8" s="57">
        <v>1</v>
      </c>
      <c r="AA8" s="78">
        <v>0</v>
      </c>
      <c r="AB8" s="59">
        <f t="shared" si="7"/>
        <v>0</v>
      </c>
      <c r="AC8" s="57">
        <v>1</v>
      </c>
      <c r="AD8" s="78">
        <v>0</v>
      </c>
      <c r="AE8" s="59">
        <f t="shared" si="8"/>
        <v>0</v>
      </c>
      <c r="AF8" s="57">
        <v>1</v>
      </c>
      <c r="AG8" s="78">
        <v>0</v>
      </c>
      <c r="AH8" s="59">
        <f t="shared" si="9"/>
        <v>0</v>
      </c>
      <c r="AI8" s="57">
        <v>2</v>
      </c>
      <c r="AJ8" s="78">
        <v>0</v>
      </c>
      <c r="AK8" s="59">
        <f t="shared" si="10"/>
        <v>0</v>
      </c>
      <c r="AL8" s="57">
        <v>1</v>
      </c>
      <c r="AM8" s="78">
        <v>0</v>
      </c>
      <c r="AN8" s="59">
        <f t="shared" si="11"/>
        <v>0</v>
      </c>
      <c r="AO8" s="57">
        <v>1</v>
      </c>
      <c r="AP8" s="78">
        <v>0</v>
      </c>
      <c r="AQ8" s="59">
        <f t="shared" si="12"/>
        <v>0</v>
      </c>
      <c r="AR8" s="57">
        <v>1</v>
      </c>
      <c r="AS8" s="78">
        <v>0</v>
      </c>
      <c r="AT8" s="59">
        <f t="shared" si="13"/>
        <v>0</v>
      </c>
      <c r="AU8" s="57">
        <v>1</v>
      </c>
      <c r="AV8" s="78">
        <v>0</v>
      </c>
      <c r="AW8" s="59">
        <f t="shared" si="14"/>
        <v>0</v>
      </c>
      <c r="AX8" s="57">
        <v>2</v>
      </c>
      <c r="AY8" s="78">
        <v>0</v>
      </c>
      <c r="AZ8" s="59">
        <f t="shared" si="15"/>
        <v>0</v>
      </c>
    </row>
    <row r="9" spans="1:52" ht="15" customHeight="1" x14ac:dyDescent="0.25">
      <c r="A9" s="56" t="s">
        <v>29</v>
      </c>
      <c r="B9" s="57">
        <v>1</v>
      </c>
      <c r="C9" s="78">
        <v>0</v>
      </c>
      <c r="D9" s="58">
        <f t="shared" si="16"/>
        <v>0</v>
      </c>
      <c r="E9" s="57">
        <v>1</v>
      </c>
      <c r="F9" s="78">
        <v>0</v>
      </c>
      <c r="G9" s="59">
        <f t="shared" si="0"/>
        <v>0</v>
      </c>
      <c r="H9" s="57">
        <v>2</v>
      </c>
      <c r="I9" s="78">
        <v>0</v>
      </c>
      <c r="J9" s="59">
        <f t="shared" si="1"/>
        <v>0</v>
      </c>
      <c r="K9" s="57">
        <v>1</v>
      </c>
      <c r="L9" s="78">
        <v>0</v>
      </c>
      <c r="M9" s="59">
        <f t="shared" si="2"/>
        <v>0</v>
      </c>
      <c r="N9" s="57">
        <v>1</v>
      </c>
      <c r="O9" s="78">
        <v>0</v>
      </c>
      <c r="P9" s="59">
        <f t="shared" si="3"/>
        <v>0</v>
      </c>
      <c r="Q9" s="57">
        <v>1</v>
      </c>
      <c r="R9" s="78">
        <v>0</v>
      </c>
      <c r="S9" s="59">
        <f t="shared" si="4"/>
        <v>0</v>
      </c>
      <c r="T9" s="57">
        <v>1</v>
      </c>
      <c r="U9" s="78">
        <v>0</v>
      </c>
      <c r="V9" s="59">
        <f t="shared" si="5"/>
        <v>0</v>
      </c>
      <c r="W9" s="57">
        <v>1</v>
      </c>
      <c r="X9" s="78">
        <v>0</v>
      </c>
      <c r="Y9" s="59">
        <f t="shared" si="6"/>
        <v>0</v>
      </c>
      <c r="Z9" s="57">
        <v>1</v>
      </c>
      <c r="AA9" s="78">
        <v>0</v>
      </c>
      <c r="AB9" s="59">
        <f t="shared" si="7"/>
        <v>0</v>
      </c>
      <c r="AC9" s="57">
        <v>1</v>
      </c>
      <c r="AD9" s="78">
        <v>0</v>
      </c>
      <c r="AE9" s="59">
        <f t="shared" si="8"/>
        <v>0</v>
      </c>
      <c r="AF9" s="57">
        <v>1</v>
      </c>
      <c r="AG9" s="78">
        <v>0</v>
      </c>
      <c r="AH9" s="59">
        <f t="shared" si="9"/>
        <v>0</v>
      </c>
      <c r="AI9" s="57">
        <v>2</v>
      </c>
      <c r="AJ9" s="78">
        <v>0</v>
      </c>
      <c r="AK9" s="59">
        <f t="shared" si="10"/>
        <v>0</v>
      </c>
      <c r="AL9" s="57">
        <v>1</v>
      </c>
      <c r="AM9" s="78">
        <v>0</v>
      </c>
      <c r="AN9" s="59">
        <f t="shared" si="11"/>
        <v>0</v>
      </c>
      <c r="AO9" s="57">
        <v>1</v>
      </c>
      <c r="AP9" s="78">
        <v>0</v>
      </c>
      <c r="AQ9" s="59">
        <f t="shared" si="12"/>
        <v>0</v>
      </c>
      <c r="AR9" s="57">
        <v>2</v>
      </c>
      <c r="AS9" s="78">
        <v>0</v>
      </c>
      <c r="AT9" s="59">
        <f t="shared" si="13"/>
        <v>0</v>
      </c>
      <c r="AU9" s="57">
        <v>1</v>
      </c>
      <c r="AV9" s="78">
        <v>0</v>
      </c>
      <c r="AW9" s="59">
        <f t="shared" si="14"/>
        <v>0</v>
      </c>
      <c r="AX9" s="57">
        <v>0</v>
      </c>
      <c r="AY9" s="60"/>
      <c r="AZ9" s="59">
        <f t="shared" si="15"/>
        <v>0</v>
      </c>
    </row>
    <row r="10" spans="1:52" ht="15" customHeight="1" x14ac:dyDescent="0.25">
      <c r="A10" s="56" t="s">
        <v>33</v>
      </c>
      <c r="B10" s="57">
        <v>1</v>
      </c>
      <c r="C10" s="78">
        <v>0</v>
      </c>
      <c r="D10" s="58">
        <f t="shared" si="16"/>
        <v>0</v>
      </c>
      <c r="E10" s="57">
        <v>1</v>
      </c>
      <c r="F10" s="78">
        <v>0</v>
      </c>
      <c r="G10" s="59">
        <f t="shared" si="0"/>
        <v>0</v>
      </c>
      <c r="H10" s="57">
        <v>2</v>
      </c>
      <c r="I10" s="78">
        <v>0</v>
      </c>
      <c r="J10" s="59">
        <f t="shared" si="1"/>
        <v>0</v>
      </c>
      <c r="K10" s="57">
        <v>1</v>
      </c>
      <c r="L10" s="78">
        <v>0</v>
      </c>
      <c r="M10" s="59">
        <f t="shared" si="2"/>
        <v>0</v>
      </c>
      <c r="N10" s="57">
        <v>1</v>
      </c>
      <c r="O10" s="78">
        <v>0</v>
      </c>
      <c r="P10" s="59">
        <f t="shared" si="3"/>
        <v>0</v>
      </c>
      <c r="Q10" s="57">
        <v>1</v>
      </c>
      <c r="R10" s="78">
        <v>0</v>
      </c>
      <c r="S10" s="59">
        <f t="shared" si="4"/>
        <v>0</v>
      </c>
      <c r="T10" s="57">
        <v>1</v>
      </c>
      <c r="U10" s="78">
        <v>0</v>
      </c>
      <c r="V10" s="59">
        <f t="shared" si="5"/>
        <v>0</v>
      </c>
      <c r="W10" s="57">
        <v>1</v>
      </c>
      <c r="X10" s="78">
        <v>0</v>
      </c>
      <c r="Y10" s="59">
        <f t="shared" si="6"/>
        <v>0</v>
      </c>
      <c r="Z10" s="57">
        <v>1</v>
      </c>
      <c r="AA10" s="78">
        <v>0</v>
      </c>
      <c r="AB10" s="59">
        <f t="shared" si="7"/>
        <v>0</v>
      </c>
      <c r="AC10" s="57">
        <v>1</v>
      </c>
      <c r="AD10" s="78">
        <v>0</v>
      </c>
      <c r="AE10" s="59">
        <f t="shared" si="8"/>
        <v>0</v>
      </c>
      <c r="AF10" s="57">
        <v>1</v>
      </c>
      <c r="AG10" s="78">
        <v>0</v>
      </c>
      <c r="AH10" s="59">
        <f t="shared" si="9"/>
        <v>0</v>
      </c>
      <c r="AI10" s="57">
        <v>2</v>
      </c>
      <c r="AJ10" s="78">
        <v>0</v>
      </c>
      <c r="AK10" s="59">
        <f t="shared" si="10"/>
        <v>0</v>
      </c>
      <c r="AL10" s="57">
        <v>1</v>
      </c>
      <c r="AM10" s="78">
        <v>0</v>
      </c>
      <c r="AN10" s="59">
        <f t="shared" si="11"/>
        <v>0</v>
      </c>
      <c r="AO10" s="57">
        <v>1</v>
      </c>
      <c r="AP10" s="78">
        <v>0</v>
      </c>
      <c r="AQ10" s="59">
        <f t="shared" si="12"/>
        <v>0</v>
      </c>
      <c r="AR10" s="57">
        <v>2</v>
      </c>
      <c r="AS10" s="78">
        <v>0</v>
      </c>
      <c r="AT10" s="59">
        <f t="shared" si="13"/>
        <v>0</v>
      </c>
      <c r="AU10" s="57">
        <v>1</v>
      </c>
      <c r="AV10" s="78">
        <v>0</v>
      </c>
      <c r="AW10" s="59">
        <f t="shared" si="14"/>
        <v>0</v>
      </c>
      <c r="AX10" s="57">
        <v>0</v>
      </c>
      <c r="AY10" s="60"/>
      <c r="AZ10" s="59">
        <f t="shared" si="15"/>
        <v>0</v>
      </c>
    </row>
    <row r="11" spans="1:52" ht="15" customHeight="1" x14ac:dyDescent="0.25">
      <c r="A11" s="56" t="s">
        <v>80</v>
      </c>
      <c r="B11" s="57">
        <v>2</v>
      </c>
      <c r="C11" s="78">
        <v>0</v>
      </c>
      <c r="D11" s="58">
        <f t="shared" si="16"/>
        <v>0</v>
      </c>
      <c r="E11" s="57">
        <v>0</v>
      </c>
      <c r="F11" s="60"/>
      <c r="G11" s="59">
        <f t="shared" si="0"/>
        <v>0</v>
      </c>
      <c r="H11" s="57">
        <v>3</v>
      </c>
      <c r="I11" s="78">
        <v>0</v>
      </c>
      <c r="J11" s="59">
        <f t="shared" si="1"/>
        <v>0</v>
      </c>
      <c r="K11" s="57">
        <v>1</v>
      </c>
      <c r="L11" s="78">
        <v>0</v>
      </c>
      <c r="M11" s="59">
        <f t="shared" si="2"/>
        <v>0</v>
      </c>
      <c r="N11" s="57">
        <v>0</v>
      </c>
      <c r="O11" s="60"/>
      <c r="P11" s="59">
        <f t="shared" si="3"/>
        <v>0</v>
      </c>
      <c r="Q11" s="57">
        <v>0</v>
      </c>
      <c r="R11" s="60"/>
      <c r="S11" s="59">
        <f t="shared" si="4"/>
        <v>0</v>
      </c>
      <c r="T11" s="57">
        <v>1</v>
      </c>
      <c r="U11" s="78">
        <v>0</v>
      </c>
      <c r="V11" s="59">
        <f t="shared" si="5"/>
        <v>0</v>
      </c>
      <c r="W11" s="57">
        <v>2</v>
      </c>
      <c r="X11" s="78">
        <v>0</v>
      </c>
      <c r="Y11" s="59">
        <f t="shared" si="6"/>
        <v>0</v>
      </c>
      <c r="Z11" s="57">
        <v>1</v>
      </c>
      <c r="AA11" s="78">
        <v>0</v>
      </c>
      <c r="AB11" s="59">
        <f t="shared" si="7"/>
        <v>0</v>
      </c>
      <c r="AC11" s="57">
        <v>0</v>
      </c>
      <c r="AD11" s="60"/>
      <c r="AE11" s="59">
        <f t="shared" si="8"/>
        <v>0</v>
      </c>
      <c r="AF11" s="57">
        <v>8</v>
      </c>
      <c r="AG11" s="78">
        <v>0</v>
      </c>
      <c r="AH11" s="59">
        <f t="shared" si="9"/>
        <v>0</v>
      </c>
      <c r="AI11" s="57">
        <v>3</v>
      </c>
      <c r="AJ11" s="78">
        <v>0</v>
      </c>
      <c r="AK11" s="59">
        <f t="shared" si="10"/>
        <v>0</v>
      </c>
      <c r="AL11" s="57">
        <v>1</v>
      </c>
      <c r="AM11" s="78">
        <v>0</v>
      </c>
      <c r="AN11" s="59">
        <f t="shared" si="11"/>
        <v>0</v>
      </c>
      <c r="AO11" s="57">
        <v>0</v>
      </c>
      <c r="AP11" s="60"/>
      <c r="AQ11" s="59">
        <f t="shared" si="12"/>
        <v>0</v>
      </c>
      <c r="AR11" s="57">
        <v>4</v>
      </c>
      <c r="AS11" s="78">
        <v>0</v>
      </c>
      <c r="AT11" s="59">
        <f t="shared" si="13"/>
        <v>0</v>
      </c>
      <c r="AU11" s="57">
        <v>0</v>
      </c>
      <c r="AV11" s="60"/>
      <c r="AW11" s="59">
        <f t="shared" si="14"/>
        <v>0</v>
      </c>
      <c r="AX11" s="57">
        <v>0</v>
      </c>
      <c r="AY11" s="60"/>
      <c r="AZ11" s="59">
        <f t="shared" si="15"/>
        <v>0</v>
      </c>
    </row>
    <row r="12" spans="1:52" ht="15" customHeight="1" x14ac:dyDescent="0.25">
      <c r="A12" s="56" t="s">
        <v>81</v>
      </c>
      <c r="B12" s="57">
        <v>7</v>
      </c>
      <c r="C12" s="78">
        <v>0</v>
      </c>
      <c r="D12" s="58">
        <f t="shared" si="16"/>
        <v>0</v>
      </c>
      <c r="E12" s="57">
        <v>1</v>
      </c>
      <c r="F12" s="78">
        <v>0</v>
      </c>
      <c r="G12" s="59">
        <f t="shared" si="0"/>
        <v>0</v>
      </c>
      <c r="H12" s="57">
        <v>1</v>
      </c>
      <c r="I12" s="78">
        <v>0</v>
      </c>
      <c r="J12" s="59">
        <f t="shared" si="1"/>
        <v>0</v>
      </c>
      <c r="K12" s="57">
        <v>3</v>
      </c>
      <c r="L12" s="78">
        <v>0</v>
      </c>
      <c r="M12" s="59">
        <f t="shared" si="2"/>
        <v>0</v>
      </c>
      <c r="N12" s="57">
        <v>2</v>
      </c>
      <c r="O12" s="78">
        <v>0</v>
      </c>
      <c r="P12" s="59">
        <f t="shared" si="3"/>
        <v>0</v>
      </c>
      <c r="Q12" s="57">
        <v>3</v>
      </c>
      <c r="R12" s="78">
        <v>0</v>
      </c>
      <c r="S12" s="59">
        <f t="shared" si="4"/>
        <v>0</v>
      </c>
      <c r="T12" s="57">
        <v>2</v>
      </c>
      <c r="U12" s="78">
        <v>0</v>
      </c>
      <c r="V12" s="59">
        <f t="shared" si="5"/>
        <v>0</v>
      </c>
      <c r="W12" s="57">
        <v>1</v>
      </c>
      <c r="X12" s="78">
        <v>0</v>
      </c>
      <c r="Y12" s="59">
        <f t="shared" si="6"/>
        <v>0</v>
      </c>
      <c r="Z12" s="57">
        <v>0</v>
      </c>
      <c r="AA12" s="60"/>
      <c r="AB12" s="59">
        <f t="shared" si="7"/>
        <v>0</v>
      </c>
      <c r="AC12" s="57">
        <v>0</v>
      </c>
      <c r="AD12" s="60"/>
      <c r="AE12" s="59">
        <f t="shared" si="8"/>
        <v>0</v>
      </c>
      <c r="AF12" s="57">
        <v>6</v>
      </c>
      <c r="AG12" s="78">
        <v>0</v>
      </c>
      <c r="AH12" s="59">
        <f t="shared" si="9"/>
        <v>0</v>
      </c>
      <c r="AI12" s="57">
        <v>0</v>
      </c>
      <c r="AJ12" s="60"/>
      <c r="AK12" s="59">
        <f t="shared" si="10"/>
        <v>0</v>
      </c>
      <c r="AL12" s="57">
        <v>0</v>
      </c>
      <c r="AM12" s="60"/>
      <c r="AN12" s="59">
        <f t="shared" si="11"/>
        <v>0</v>
      </c>
      <c r="AO12" s="57">
        <v>0</v>
      </c>
      <c r="AP12" s="60"/>
      <c r="AQ12" s="59">
        <f t="shared" si="12"/>
        <v>0</v>
      </c>
      <c r="AR12" s="57">
        <v>5</v>
      </c>
      <c r="AS12" s="78">
        <v>0</v>
      </c>
      <c r="AT12" s="59">
        <f t="shared" si="13"/>
        <v>0</v>
      </c>
      <c r="AU12" s="57">
        <v>7</v>
      </c>
      <c r="AV12" s="78">
        <v>0</v>
      </c>
      <c r="AW12" s="59">
        <f t="shared" si="14"/>
        <v>0</v>
      </c>
      <c r="AX12" s="57">
        <v>0</v>
      </c>
      <c r="AY12" s="60"/>
      <c r="AZ12" s="59">
        <f t="shared" si="15"/>
        <v>0</v>
      </c>
    </row>
    <row r="13" spans="1:52" ht="15" customHeight="1" x14ac:dyDescent="0.25">
      <c r="A13" s="61" t="s">
        <v>10</v>
      </c>
      <c r="B13" s="57">
        <v>1</v>
      </c>
      <c r="C13" s="78">
        <v>0</v>
      </c>
      <c r="D13" s="58">
        <f t="shared" si="16"/>
        <v>0</v>
      </c>
      <c r="E13" s="57">
        <v>1</v>
      </c>
      <c r="F13" s="78">
        <v>0</v>
      </c>
      <c r="G13" s="59">
        <f t="shared" si="0"/>
        <v>0</v>
      </c>
      <c r="H13" s="57">
        <v>1</v>
      </c>
      <c r="I13" s="78">
        <v>0</v>
      </c>
      <c r="J13" s="59">
        <f t="shared" si="1"/>
        <v>0</v>
      </c>
      <c r="K13" s="57">
        <v>1</v>
      </c>
      <c r="L13" s="78">
        <v>0</v>
      </c>
      <c r="M13" s="59">
        <f t="shared" si="2"/>
        <v>0</v>
      </c>
      <c r="N13" s="57">
        <v>0</v>
      </c>
      <c r="O13" s="60"/>
      <c r="P13" s="59">
        <f t="shared" si="3"/>
        <v>0</v>
      </c>
      <c r="Q13" s="57">
        <v>0</v>
      </c>
      <c r="R13" s="60"/>
      <c r="S13" s="59">
        <f t="shared" si="4"/>
        <v>0</v>
      </c>
      <c r="T13" s="57">
        <v>0</v>
      </c>
      <c r="U13" s="60"/>
      <c r="V13" s="59">
        <f t="shared" si="5"/>
        <v>0</v>
      </c>
      <c r="W13" s="57">
        <v>0</v>
      </c>
      <c r="X13" s="60"/>
      <c r="Y13" s="59">
        <f t="shared" si="6"/>
        <v>0</v>
      </c>
      <c r="Z13" s="57">
        <v>0</v>
      </c>
      <c r="AA13" s="60"/>
      <c r="AB13" s="59">
        <f t="shared" si="7"/>
        <v>0</v>
      </c>
      <c r="AC13" s="57">
        <v>2</v>
      </c>
      <c r="AD13" s="78">
        <v>0</v>
      </c>
      <c r="AE13" s="59">
        <f t="shared" si="8"/>
        <v>0</v>
      </c>
      <c r="AF13" s="57">
        <v>1</v>
      </c>
      <c r="AG13" s="78">
        <v>0</v>
      </c>
      <c r="AH13" s="59">
        <f t="shared" si="9"/>
        <v>0</v>
      </c>
      <c r="AI13" s="57">
        <v>1</v>
      </c>
      <c r="AJ13" s="78">
        <v>0</v>
      </c>
      <c r="AK13" s="59">
        <f t="shared" si="10"/>
        <v>0</v>
      </c>
      <c r="AL13" s="57">
        <v>1</v>
      </c>
      <c r="AM13" s="78">
        <v>0</v>
      </c>
      <c r="AN13" s="59">
        <f t="shared" si="11"/>
        <v>0</v>
      </c>
      <c r="AO13" s="57">
        <v>0</v>
      </c>
      <c r="AP13" s="60"/>
      <c r="AQ13" s="59">
        <f t="shared" si="12"/>
        <v>0</v>
      </c>
      <c r="AR13" s="57">
        <v>0</v>
      </c>
      <c r="AS13" s="60"/>
      <c r="AT13" s="59">
        <f t="shared" si="13"/>
        <v>0</v>
      </c>
      <c r="AU13" s="57">
        <v>1</v>
      </c>
      <c r="AV13" s="78">
        <v>0</v>
      </c>
      <c r="AW13" s="59">
        <f t="shared" si="14"/>
        <v>0</v>
      </c>
      <c r="AX13" s="57">
        <v>0</v>
      </c>
      <c r="AY13" s="60"/>
      <c r="AZ13" s="59">
        <f t="shared" si="15"/>
        <v>0</v>
      </c>
    </row>
    <row r="14" spans="1:52" ht="15" customHeight="1" x14ac:dyDescent="0.25">
      <c r="A14" s="56" t="s">
        <v>30</v>
      </c>
      <c r="B14" s="57">
        <v>2</v>
      </c>
      <c r="C14" s="78">
        <v>0</v>
      </c>
      <c r="D14" s="58">
        <f t="shared" si="16"/>
        <v>0</v>
      </c>
      <c r="E14" s="57">
        <v>2</v>
      </c>
      <c r="F14" s="78">
        <v>0</v>
      </c>
      <c r="G14" s="59">
        <f t="shared" si="0"/>
        <v>0</v>
      </c>
      <c r="H14" s="57">
        <v>2</v>
      </c>
      <c r="I14" s="78">
        <v>0</v>
      </c>
      <c r="J14" s="59">
        <f t="shared" si="1"/>
        <v>0</v>
      </c>
      <c r="K14" s="57">
        <v>0</v>
      </c>
      <c r="L14" s="60"/>
      <c r="M14" s="59">
        <f t="shared" si="2"/>
        <v>0</v>
      </c>
      <c r="N14" s="57">
        <v>0</v>
      </c>
      <c r="O14" s="60"/>
      <c r="P14" s="59">
        <f t="shared" si="3"/>
        <v>0</v>
      </c>
      <c r="Q14" s="57">
        <v>0</v>
      </c>
      <c r="R14" s="60"/>
      <c r="S14" s="59">
        <f t="shared" si="4"/>
        <v>0</v>
      </c>
      <c r="T14" s="57">
        <v>0</v>
      </c>
      <c r="U14" s="60"/>
      <c r="V14" s="59">
        <f t="shared" si="5"/>
        <v>0</v>
      </c>
      <c r="W14" s="57">
        <v>0</v>
      </c>
      <c r="X14" s="60"/>
      <c r="Y14" s="59">
        <f t="shared" si="6"/>
        <v>0</v>
      </c>
      <c r="Z14" s="57">
        <v>2</v>
      </c>
      <c r="AA14" s="78">
        <v>0</v>
      </c>
      <c r="AB14" s="59">
        <f t="shared" si="7"/>
        <v>0</v>
      </c>
      <c r="AC14" s="57">
        <v>0</v>
      </c>
      <c r="AD14" s="60"/>
      <c r="AE14" s="59">
        <f t="shared" si="8"/>
        <v>0</v>
      </c>
      <c r="AF14" s="57">
        <v>0</v>
      </c>
      <c r="AG14" s="60"/>
      <c r="AH14" s="59">
        <f t="shared" si="9"/>
        <v>0</v>
      </c>
      <c r="AI14" s="57">
        <v>4</v>
      </c>
      <c r="AJ14" s="78">
        <v>0</v>
      </c>
      <c r="AK14" s="59">
        <f t="shared" si="10"/>
        <v>0</v>
      </c>
      <c r="AL14" s="57">
        <v>2</v>
      </c>
      <c r="AM14" s="78">
        <v>0</v>
      </c>
      <c r="AN14" s="59">
        <f t="shared" si="11"/>
        <v>0</v>
      </c>
      <c r="AO14" s="57">
        <v>0</v>
      </c>
      <c r="AP14" s="60"/>
      <c r="AQ14" s="59">
        <f t="shared" si="12"/>
        <v>0</v>
      </c>
      <c r="AR14" s="57">
        <v>8</v>
      </c>
      <c r="AS14" s="78">
        <v>0</v>
      </c>
      <c r="AT14" s="59">
        <f t="shared" si="13"/>
        <v>0</v>
      </c>
      <c r="AU14" s="57">
        <v>0</v>
      </c>
      <c r="AV14" s="60"/>
      <c r="AW14" s="59">
        <f t="shared" si="14"/>
        <v>0</v>
      </c>
      <c r="AX14" s="57">
        <v>0</v>
      </c>
      <c r="AY14" s="60"/>
      <c r="AZ14" s="59">
        <f t="shared" si="15"/>
        <v>0</v>
      </c>
    </row>
    <row r="15" spans="1:52" ht="15" customHeight="1" x14ac:dyDescent="0.25">
      <c r="A15" s="56" t="s">
        <v>31</v>
      </c>
      <c r="B15" s="57">
        <v>1</v>
      </c>
      <c r="C15" s="78">
        <v>0</v>
      </c>
      <c r="D15" s="58">
        <f t="shared" si="16"/>
        <v>0</v>
      </c>
      <c r="E15" s="57">
        <v>1</v>
      </c>
      <c r="F15" s="78">
        <v>0</v>
      </c>
      <c r="G15" s="59">
        <f t="shared" si="0"/>
        <v>0</v>
      </c>
      <c r="H15" s="57">
        <v>2</v>
      </c>
      <c r="I15" s="78">
        <v>0</v>
      </c>
      <c r="J15" s="59">
        <f t="shared" si="1"/>
        <v>0</v>
      </c>
      <c r="K15" s="57">
        <v>1</v>
      </c>
      <c r="L15" s="78">
        <v>0</v>
      </c>
      <c r="M15" s="59">
        <f t="shared" si="2"/>
        <v>0</v>
      </c>
      <c r="N15" s="57">
        <v>1</v>
      </c>
      <c r="O15" s="78">
        <v>0</v>
      </c>
      <c r="P15" s="59">
        <f t="shared" si="3"/>
        <v>0</v>
      </c>
      <c r="Q15" s="57">
        <v>1</v>
      </c>
      <c r="R15" s="78">
        <v>0</v>
      </c>
      <c r="S15" s="59">
        <f t="shared" si="4"/>
        <v>0</v>
      </c>
      <c r="T15" s="57">
        <v>1</v>
      </c>
      <c r="U15" s="78">
        <v>0</v>
      </c>
      <c r="V15" s="59">
        <f t="shared" si="5"/>
        <v>0</v>
      </c>
      <c r="W15" s="57">
        <v>1</v>
      </c>
      <c r="X15" s="78">
        <v>0</v>
      </c>
      <c r="Y15" s="59">
        <f t="shared" si="6"/>
        <v>0</v>
      </c>
      <c r="Z15" s="57">
        <v>1</v>
      </c>
      <c r="AA15" s="78">
        <v>0</v>
      </c>
      <c r="AB15" s="59">
        <f t="shared" si="7"/>
        <v>0</v>
      </c>
      <c r="AC15" s="57">
        <v>1</v>
      </c>
      <c r="AD15" s="78">
        <v>0</v>
      </c>
      <c r="AE15" s="59">
        <f t="shared" si="8"/>
        <v>0</v>
      </c>
      <c r="AF15" s="57">
        <v>1</v>
      </c>
      <c r="AG15" s="78">
        <v>0</v>
      </c>
      <c r="AH15" s="59">
        <f t="shared" si="9"/>
        <v>0</v>
      </c>
      <c r="AI15" s="57">
        <v>2</v>
      </c>
      <c r="AJ15" s="78">
        <v>0</v>
      </c>
      <c r="AK15" s="59">
        <f t="shared" si="10"/>
        <v>0</v>
      </c>
      <c r="AL15" s="57">
        <v>1</v>
      </c>
      <c r="AM15" s="78">
        <v>0</v>
      </c>
      <c r="AN15" s="59">
        <f t="shared" si="11"/>
        <v>0</v>
      </c>
      <c r="AO15" s="57">
        <v>1</v>
      </c>
      <c r="AP15" s="78">
        <v>0</v>
      </c>
      <c r="AQ15" s="59">
        <f t="shared" si="12"/>
        <v>0</v>
      </c>
      <c r="AR15" s="57">
        <v>2</v>
      </c>
      <c r="AS15" s="78">
        <v>0</v>
      </c>
      <c r="AT15" s="59">
        <f t="shared" si="13"/>
        <v>0</v>
      </c>
      <c r="AU15" s="57">
        <v>1</v>
      </c>
      <c r="AV15" s="78">
        <v>0</v>
      </c>
      <c r="AW15" s="59">
        <f t="shared" si="14"/>
        <v>0</v>
      </c>
      <c r="AX15" s="57">
        <v>0</v>
      </c>
      <c r="AY15" s="60"/>
      <c r="AZ15" s="59">
        <f t="shared" si="15"/>
        <v>0</v>
      </c>
    </row>
    <row r="16" spans="1:52" ht="15" customHeight="1" x14ac:dyDescent="0.25">
      <c r="A16" s="56" t="s">
        <v>0</v>
      </c>
      <c r="B16" s="57">
        <v>1</v>
      </c>
      <c r="C16" s="78">
        <v>0</v>
      </c>
      <c r="D16" s="58">
        <f t="shared" si="16"/>
        <v>0</v>
      </c>
      <c r="E16" s="57">
        <v>1</v>
      </c>
      <c r="F16" s="78">
        <v>0</v>
      </c>
      <c r="G16" s="59">
        <f t="shared" si="0"/>
        <v>0</v>
      </c>
      <c r="H16" s="57">
        <v>2</v>
      </c>
      <c r="I16" s="78">
        <v>0</v>
      </c>
      <c r="J16" s="59">
        <f t="shared" si="1"/>
        <v>0</v>
      </c>
      <c r="K16" s="57">
        <v>1</v>
      </c>
      <c r="L16" s="78">
        <v>0</v>
      </c>
      <c r="M16" s="59">
        <f t="shared" si="2"/>
        <v>0</v>
      </c>
      <c r="N16" s="57">
        <v>1</v>
      </c>
      <c r="O16" s="78">
        <v>0</v>
      </c>
      <c r="P16" s="59">
        <f t="shared" si="3"/>
        <v>0</v>
      </c>
      <c r="Q16" s="57">
        <v>1</v>
      </c>
      <c r="R16" s="78">
        <v>0</v>
      </c>
      <c r="S16" s="59">
        <f t="shared" si="4"/>
        <v>0</v>
      </c>
      <c r="T16" s="57">
        <v>1</v>
      </c>
      <c r="U16" s="78">
        <v>0</v>
      </c>
      <c r="V16" s="59">
        <f t="shared" si="5"/>
        <v>0</v>
      </c>
      <c r="W16" s="57">
        <v>1</v>
      </c>
      <c r="X16" s="78">
        <v>0</v>
      </c>
      <c r="Y16" s="59">
        <f t="shared" si="6"/>
        <v>0</v>
      </c>
      <c r="Z16" s="57">
        <v>1</v>
      </c>
      <c r="AA16" s="78">
        <v>0</v>
      </c>
      <c r="AB16" s="59">
        <f t="shared" si="7"/>
        <v>0</v>
      </c>
      <c r="AC16" s="57">
        <v>1</v>
      </c>
      <c r="AD16" s="78">
        <v>0</v>
      </c>
      <c r="AE16" s="59">
        <f t="shared" si="8"/>
        <v>0</v>
      </c>
      <c r="AF16" s="57">
        <v>1</v>
      </c>
      <c r="AG16" s="78">
        <v>0</v>
      </c>
      <c r="AH16" s="59">
        <f t="shared" si="9"/>
        <v>0</v>
      </c>
      <c r="AI16" s="57">
        <v>2</v>
      </c>
      <c r="AJ16" s="78">
        <v>0</v>
      </c>
      <c r="AK16" s="59">
        <f t="shared" si="10"/>
        <v>0</v>
      </c>
      <c r="AL16" s="57">
        <v>1</v>
      </c>
      <c r="AM16" s="78">
        <v>0</v>
      </c>
      <c r="AN16" s="59">
        <f t="shared" si="11"/>
        <v>0</v>
      </c>
      <c r="AO16" s="57">
        <v>1</v>
      </c>
      <c r="AP16" s="78">
        <v>0</v>
      </c>
      <c r="AQ16" s="59">
        <f t="shared" si="12"/>
        <v>0</v>
      </c>
      <c r="AR16" s="57">
        <v>2</v>
      </c>
      <c r="AS16" s="78">
        <v>0</v>
      </c>
      <c r="AT16" s="59">
        <f t="shared" si="13"/>
        <v>0</v>
      </c>
      <c r="AU16" s="57">
        <v>1</v>
      </c>
      <c r="AV16" s="78">
        <v>0</v>
      </c>
      <c r="AW16" s="59">
        <f t="shared" si="14"/>
        <v>0</v>
      </c>
      <c r="AX16" s="57">
        <v>1</v>
      </c>
      <c r="AY16" s="78">
        <v>0</v>
      </c>
      <c r="AZ16" s="59">
        <f t="shared" si="15"/>
        <v>0</v>
      </c>
    </row>
    <row r="17" spans="1:52" ht="15" customHeight="1" x14ac:dyDescent="0.25">
      <c r="A17" s="56" t="s">
        <v>4</v>
      </c>
      <c r="B17" s="57">
        <v>1</v>
      </c>
      <c r="C17" s="78">
        <v>0</v>
      </c>
      <c r="D17" s="58">
        <f t="shared" si="16"/>
        <v>0</v>
      </c>
      <c r="E17" s="57">
        <v>1</v>
      </c>
      <c r="F17" s="78">
        <v>0</v>
      </c>
      <c r="G17" s="59">
        <f t="shared" si="0"/>
        <v>0</v>
      </c>
      <c r="H17" s="57">
        <v>2</v>
      </c>
      <c r="I17" s="78">
        <v>0</v>
      </c>
      <c r="J17" s="59">
        <f t="shared" si="1"/>
        <v>0</v>
      </c>
      <c r="K17" s="57">
        <v>1</v>
      </c>
      <c r="L17" s="78">
        <v>0</v>
      </c>
      <c r="M17" s="59">
        <f t="shared" si="2"/>
        <v>0</v>
      </c>
      <c r="N17" s="57">
        <v>1</v>
      </c>
      <c r="O17" s="78">
        <v>0</v>
      </c>
      <c r="P17" s="59">
        <f t="shared" si="3"/>
        <v>0</v>
      </c>
      <c r="Q17" s="57">
        <v>1</v>
      </c>
      <c r="R17" s="78">
        <v>0</v>
      </c>
      <c r="S17" s="59">
        <f t="shared" si="4"/>
        <v>0</v>
      </c>
      <c r="T17" s="57">
        <v>1</v>
      </c>
      <c r="U17" s="78">
        <v>0</v>
      </c>
      <c r="V17" s="59">
        <f t="shared" si="5"/>
        <v>0</v>
      </c>
      <c r="W17" s="57">
        <v>1</v>
      </c>
      <c r="X17" s="78">
        <v>0</v>
      </c>
      <c r="Y17" s="59">
        <f t="shared" si="6"/>
        <v>0</v>
      </c>
      <c r="Z17" s="57">
        <v>1</v>
      </c>
      <c r="AA17" s="78">
        <v>0</v>
      </c>
      <c r="AB17" s="59">
        <f t="shared" si="7"/>
        <v>0</v>
      </c>
      <c r="AC17" s="57">
        <v>1</v>
      </c>
      <c r="AD17" s="78">
        <v>0</v>
      </c>
      <c r="AE17" s="59">
        <f t="shared" si="8"/>
        <v>0</v>
      </c>
      <c r="AF17" s="57">
        <v>1</v>
      </c>
      <c r="AG17" s="78">
        <v>0</v>
      </c>
      <c r="AH17" s="59">
        <f t="shared" si="9"/>
        <v>0</v>
      </c>
      <c r="AI17" s="57">
        <v>2</v>
      </c>
      <c r="AJ17" s="78">
        <v>0</v>
      </c>
      <c r="AK17" s="59">
        <f t="shared" si="10"/>
        <v>0</v>
      </c>
      <c r="AL17" s="57">
        <v>1</v>
      </c>
      <c r="AM17" s="78">
        <v>0</v>
      </c>
      <c r="AN17" s="59">
        <f t="shared" si="11"/>
        <v>0</v>
      </c>
      <c r="AO17" s="57">
        <v>1</v>
      </c>
      <c r="AP17" s="78">
        <v>0</v>
      </c>
      <c r="AQ17" s="59">
        <f t="shared" si="12"/>
        <v>0</v>
      </c>
      <c r="AR17" s="57">
        <v>1</v>
      </c>
      <c r="AS17" s="78">
        <v>0</v>
      </c>
      <c r="AT17" s="59">
        <f t="shared" si="13"/>
        <v>0</v>
      </c>
      <c r="AU17" s="57">
        <v>1</v>
      </c>
      <c r="AV17" s="78">
        <v>0</v>
      </c>
      <c r="AW17" s="59">
        <f t="shared" si="14"/>
        <v>0</v>
      </c>
      <c r="AX17" s="57">
        <v>0</v>
      </c>
      <c r="AY17" s="60"/>
      <c r="AZ17" s="59">
        <f t="shared" si="15"/>
        <v>0</v>
      </c>
    </row>
    <row r="18" spans="1:52" ht="15" customHeight="1" x14ac:dyDescent="0.25">
      <c r="A18" s="56" t="s">
        <v>41</v>
      </c>
      <c r="B18" s="57">
        <v>1</v>
      </c>
      <c r="C18" s="78">
        <v>0</v>
      </c>
      <c r="D18" s="58">
        <f t="shared" si="16"/>
        <v>0</v>
      </c>
      <c r="E18" s="57">
        <v>1</v>
      </c>
      <c r="F18" s="78">
        <v>0</v>
      </c>
      <c r="G18" s="59">
        <f t="shared" si="0"/>
        <v>0</v>
      </c>
      <c r="H18" s="57">
        <v>2</v>
      </c>
      <c r="I18" s="78">
        <v>0</v>
      </c>
      <c r="J18" s="59">
        <f t="shared" si="1"/>
        <v>0</v>
      </c>
      <c r="K18" s="57">
        <v>1</v>
      </c>
      <c r="L18" s="78">
        <v>0</v>
      </c>
      <c r="M18" s="59">
        <f t="shared" si="2"/>
        <v>0</v>
      </c>
      <c r="N18" s="57">
        <v>1</v>
      </c>
      <c r="O18" s="78">
        <v>0</v>
      </c>
      <c r="P18" s="59">
        <f t="shared" si="3"/>
        <v>0</v>
      </c>
      <c r="Q18" s="57">
        <v>1</v>
      </c>
      <c r="R18" s="78">
        <v>0</v>
      </c>
      <c r="S18" s="59">
        <f t="shared" si="4"/>
        <v>0</v>
      </c>
      <c r="T18" s="57">
        <v>1</v>
      </c>
      <c r="U18" s="78">
        <v>0</v>
      </c>
      <c r="V18" s="59">
        <f t="shared" si="5"/>
        <v>0</v>
      </c>
      <c r="W18" s="57">
        <v>1</v>
      </c>
      <c r="X18" s="78">
        <v>0</v>
      </c>
      <c r="Y18" s="59">
        <f t="shared" si="6"/>
        <v>0</v>
      </c>
      <c r="Z18" s="57">
        <v>1</v>
      </c>
      <c r="AA18" s="78">
        <v>0</v>
      </c>
      <c r="AB18" s="59">
        <f t="shared" si="7"/>
        <v>0</v>
      </c>
      <c r="AC18" s="57">
        <v>1</v>
      </c>
      <c r="AD18" s="78">
        <v>0</v>
      </c>
      <c r="AE18" s="59">
        <f t="shared" si="8"/>
        <v>0</v>
      </c>
      <c r="AF18" s="57">
        <v>1</v>
      </c>
      <c r="AG18" s="78">
        <v>0</v>
      </c>
      <c r="AH18" s="59">
        <f t="shared" si="9"/>
        <v>0</v>
      </c>
      <c r="AI18" s="57">
        <v>2</v>
      </c>
      <c r="AJ18" s="78">
        <v>0</v>
      </c>
      <c r="AK18" s="59">
        <f t="shared" si="10"/>
        <v>0</v>
      </c>
      <c r="AL18" s="57">
        <v>1</v>
      </c>
      <c r="AM18" s="78">
        <v>0</v>
      </c>
      <c r="AN18" s="59">
        <f t="shared" si="11"/>
        <v>0</v>
      </c>
      <c r="AO18" s="57">
        <v>1</v>
      </c>
      <c r="AP18" s="78">
        <v>0</v>
      </c>
      <c r="AQ18" s="59">
        <f t="shared" si="12"/>
        <v>0</v>
      </c>
      <c r="AR18" s="57">
        <v>2</v>
      </c>
      <c r="AS18" s="78">
        <v>0</v>
      </c>
      <c r="AT18" s="59">
        <f t="shared" si="13"/>
        <v>0</v>
      </c>
      <c r="AU18" s="57">
        <v>1</v>
      </c>
      <c r="AV18" s="78">
        <v>0</v>
      </c>
      <c r="AW18" s="59">
        <f t="shared" si="14"/>
        <v>0</v>
      </c>
      <c r="AX18" s="57">
        <v>0</v>
      </c>
      <c r="AY18" s="60"/>
      <c r="AZ18" s="59">
        <f t="shared" si="15"/>
        <v>0</v>
      </c>
    </row>
    <row r="19" spans="1:52" s="55" customFormat="1" ht="30" customHeight="1" x14ac:dyDescent="0.25">
      <c r="A19" s="62" t="s">
        <v>15</v>
      </c>
      <c r="B19" s="63"/>
      <c r="C19" s="79"/>
      <c r="D19" s="65">
        <f>SUM(D20:D21)</f>
        <v>0</v>
      </c>
      <c r="E19" s="66"/>
      <c r="F19" s="79"/>
      <c r="G19" s="65">
        <f>SUM(G20:G21)</f>
        <v>0</v>
      </c>
      <c r="H19" s="66"/>
      <c r="I19" s="79"/>
      <c r="J19" s="65">
        <f>SUM(J20:J21)</f>
        <v>0</v>
      </c>
      <c r="K19" s="66"/>
      <c r="L19" s="79"/>
      <c r="M19" s="65">
        <f>SUM(M20:M21)</f>
        <v>0</v>
      </c>
      <c r="N19" s="66"/>
      <c r="O19" s="79"/>
      <c r="P19" s="65">
        <f>SUM(P20:P21)</f>
        <v>0</v>
      </c>
      <c r="Q19" s="66"/>
      <c r="R19" s="79"/>
      <c r="S19" s="65">
        <f>SUM(S20:S21)</f>
        <v>0</v>
      </c>
      <c r="T19" s="66"/>
      <c r="U19" s="79"/>
      <c r="V19" s="65">
        <f>SUM(V20:V21)</f>
        <v>0</v>
      </c>
      <c r="W19" s="66"/>
      <c r="X19" s="79"/>
      <c r="Y19" s="65">
        <f>SUM(Y20:Y21)</f>
        <v>0</v>
      </c>
      <c r="Z19" s="66"/>
      <c r="AA19" s="79"/>
      <c r="AB19" s="65">
        <f>SUM(AB20:AB21)</f>
        <v>0</v>
      </c>
      <c r="AC19" s="66"/>
      <c r="AD19" s="79"/>
      <c r="AE19" s="65">
        <f>SUM(AE20:AE21)</f>
        <v>0</v>
      </c>
      <c r="AF19" s="66"/>
      <c r="AG19" s="79"/>
      <c r="AH19" s="65">
        <f>SUM(AH20:AH21)</f>
        <v>0</v>
      </c>
      <c r="AI19" s="66"/>
      <c r="AJ19" s="79"/>
      <c r="AK19" s="65">
        <f>SUM(AK20:AK21)</f>
        <v>0</v>
      </c>
      <c r="AL19" s="66"/>
      <c r="AM19" s="79"/>
      <c r="AN19" s="65">
        <f>SUM(AN20:AN21)</f>
        <v>0</v>
      </c>
      <c r="AO19" s="66"/>
      <c r="AP19" s="79"/>
      <c r="AQ19" s="65">
        <f>SUM(AQ20:AQ21)</f>
        <v>0</v>
      </c>
      <c r="AR19" s="66"/>
      <c r="AS19" s="79"/>
      <c r="AT19" s="65">
        <f>SUM(AT20:AT21)</f>
        <v>0</v>
      </c>
      <c r="AU19" s="66"/>
      <c r="AV19" s="79"/>
      <c r="AW19" s="65">
        <f>SUM(AW20:AW21)</f>
        <v>0</v>
      </c>
      <c r="AX19" s="66"/>
      <c r="AY19" s="64"/>
      <c r="AZ19" s="65">
        <f>SUM(AZ20:AZ21)</f>
        <v>0</v>
      </c>
    </row>
    <row r="20" spans="1:52" ht="15" customHeight="1" x14ac:dyDescent="0.25">
      <c r="A20" s="67" t="s">
        <v>16</v>
      </c>
      <c r="B20" s="57">
        <v>1</v>
      </c>
      <c r="C20" s="78">
        <v>0</v>
      </c>
      <c r="D20" s="59">
        <f t="shared" si="16"/>
        <v>0</v>
      </c>
      <c r="E20" s="57">
        <v>1</v>
      </c>
      <c r="F20" s="78">
        <v>0</v>
      </c>
      <c r="G20" s="59">
        <f t="shared" si="0"/>
        <v>0</v>
      </c>
      <c r="H20" s="57">
        <v>2</v>
      </c>
      <c r="I20" s="78">
        <v>0</v>
      </c>
      <c r="J20" s="59">
        <f t="shared" si="1"/>
        <v>0</v>
      </c>
      <c r="K20" s="57">
        <v>1</v>
      </c>
      <c r="L20" s="78">
        <v>0</v>
      </c>
      <c r="M20" s="59">
        <f t="shared" ref="M20:M48" si="17">K20*L20</f>
        <v>0</v>
      </c>
      <c r="N20" s="57">
        <v>1</v>
      </c>
      <c r="O20" s="78">
        <v>0</v>
      </c>
      <c r="P20" s="59">
        <f t="shared" ref="P20:P41" si="18">N20*O20</f>
        <v>0</v>
      </c>
      <c r="Q20" s="57">
        <v>1</v>
      </c>
      <c r="R20" s="78">
        <v>0</v>
      </c>
      <c r="S20" s="59">
        <f t="shared" ref="S20:S21" si="19">Q20*R20</f>
        <v>0</v>
      </c>
      <c r="T20" s="57">
        <v>1</v>
      </c>
      <c r="U20" s="78">
        <v>0</v>
      </c>
      <c r="V20" s="59">
        <f t="shared" si="5"/>
        <v>0</v>
      </c>
      <c r="W20" s="57">
        <v>1</v>
      </c>
      <c r="X20" s="78">
        <v>0</v>
      </c>
      <c r="Y20" s="59">
        <f t="shared" si="6"/>
        <v>0</v>
      </c>
      <c r="Z20" s="57">
        <v>1</v>
      </c>
      <c r="AA20" s="78">
        <v>0</v>
      </c>
      <c r="AB20" s="59">
        <f t="shared" si="7"/>
        <v>0</v>
      </c>
      <c r="AC20" s="57">
        <v>1</v>
      </c>
      <c r="AD20" s="78">
        <v>0</v>
      </c>
      <c r="AE20" s="59">
        <f t="shared" si="8"/>
        <v>0</v>
      </c>
      <c r="AF20" s="57">
        <v>1</v>
      </c>
      <c r="AG20" s="78">
        <v>0</v>
      </c>
      <c r="AH20" s="59">
        <f t="shared" si="9"/>
        <v>0</v>
      </c>
      <c r="AI20" s="57">
        <v>2</v>
      </c>
      <c r="AJ20" s="78">
        <v>0</v>
      </c>
      <c r="AK20" s="59">
        <f t="shared" si="10"/>
        <v>0</v>
      </c>
      <c r="AL20" s="57">
        <v>1</v>
      </c>
      <c r="AM20" s="78">
        <v>0</v>
      </c>
      <c r="AN20" s="59">
        <f>AL20*AM20</f>
        <v>0</v>
      </c>
      <c r="AO20" s="57">
        <v>1</v>
      </c>
      <c r="AP20" s="78">
        <v>0</v>
      </c>
      <c r="AQ20" s="59">
        <f t="shared" si="12"/>
        <v>0</v>
      </c>
      <c r="AR20" s="57">
        <v>1</v>
      </c>
      <c r="AS20" s="78">
        <v>0</v>
      </c>
      <c r="AT20" s="59">
        <f t="shared" si="13"/>
        <v>0</v>
      </c>
      <c r="AU20" s="57">
        <v>1</v>
      </c>
      <c r="AV20" s="78">
        <v>0</v>
      </c>
      <c r="AW20" s="59">
        <f t="shared" si="14"/>
        <v>0</v>
      </c>
      <c r="AX20" s="57">
        <v>0</v>
      </c>
      <c r="AY20" s="68"/>
      <c r="AZ20" s="59">
        <v>0</v>
      </c>
    </row>
    <row r="21" spans="1:52" ht="15" customHeight="1" x14ac:dyDescent="0.25">
      <c r="A21" s="67" t="s">
        <v>11</v>
      </c>
      <c r="B21" s="57">
        <v>1</v>
      </c>
      <c r="C21" s="78">
        <v>0</v>
      </c>
      <c r="D21" s="59">
        <f t="shared" si="16"/>
        <v>0</v>
      </c>
      <c r="E21" s="57">
        <v>1</v>
      </c>
      <c r="F21" s="78">
        <v>0</v>
      </c>
      <c r="G21" s="59">
        <f t="shared" si="0"/>
        <v>0</v>
      </c>
      <c r="H21" s="57">
        <v>2</v>
      </c>
      <c r="I21" s="78">
        <v>0</v>
      </c>
      <c r="J21" s="59">
        <f t="shared" si="1"/>
        <v>0</v>
      </c>
      <c r="K21" s="57">
        <v>1</v>
      </c>
      <c r="L21" s="78">
        <v>0</v>
      </c>
      <c r="M21" s="59">
        <f t="shared" si="17"/>
        <v>0</v>
      </c>
      <c r="N21" s="57">
        <v>1</v>
      </c>
      <c r="O21" s="78">
        <v>0</v>
      </c>
      <c r="P21" s="59">
        <f t="shared" si="18"/>
        <v>0</v>
      </c>
      <c r="Q21" s="57">
        <v>1</v>
      </c>
      <c r="R21" s="78">
        <v>0</v>
      </c>
      <c r="S21" s="59">
        <f t="shared" si="19"/>
        <v>0</v>
      </c>
      <c r="T21" s="57">
        <v>1</v>
      </c>
      <c r="U21" s="78">
        <v>0</v>
      </c>
      <c r="V21" s="59">
        <f t="shared" si="5"/>
        <v>0</v>
      </c>
      <c r="W21" s="57">
        <v>1</v>
      </c>
      <c r="X21" s="78">
        <v>0</v>
      </c>
      <c r="Y21" s="59">
        <f t="shared" si="6"/>
        <v>0</v>
      </c>
      <c r="Z21" s="57">
        <v>1</v>
      </c>
      <c r="AA21" s="78">
        <v>0</v>
      </c>
      <c r="AB21" s="59">
        <f t="shared" si="7"/>
        <v>0</v>
      </c>
      <c r="AC21" s="57">
        <v>1</v>
      </c>
      <c r="AD21" s="78">
        <v>0</v>
      </c>
      <c r="AE21" s="59">
        <f t="shared" si="8"/>
        <v>0</v>
      </c>
      <c r="AF21" s="57">
        <v>1</v>
      </c>
      <c r="AG21" s="78">
        <v>0</v>
      </c>
      <c r="AH21" s="59">
        <f t="shared" si="9"/>
        <v>0</v>
      </c>
      <c r="AI21" s="57">
        <v>2</v>
      </c>
      <c r="AJ21" s="78">
        <v>0</v>
      </c>
      <c r="AK21" s="59">
        <f t="shared" si="10"/>
        <v>0</v>
      </c>
      <c r="AL21" s="57">
        <v>1</v>
      </c>
      <c r="AM21" s="78">
        <v>0</v>
      </c>
      <c r="AN21" s="59">
        <f t="shared" si="11"/>
        <v>0</v>
      </c>
      <c r="AO21" s="57">
        <v>1</v>
      </c>
      <c r="AP21" s="78">
        <v>0</v>
      </c>
      <c r="AQ21" s="59">
        <f t="shared" si="12"/>
        <v>0</v>
      </c>
      <c r="AR21" s="57">
        <v>1</v>
      </c>
      <c r="AS21" s="78">
        <v>0</v>
      </c>
      <c r="AT21" s="59">
        <f t="shared" si="13"/>
        <v>0</v>
      </c>
      <c r="AU21" s="57">
        <v>1</v>
      </c>
      <c r="AV21" s="78">
        <v>0</v>
      </c>
      <c r="AW21" s="59">
        <f t="shared" si="14"/>
        <v>0</v>
      </c>
      <c r="AX21" s="57">
        <v>0</v>
      </c>
      <c r="AY21" s="68"/>
      <c r="AZ21" s="59">
        <v>0</v>
      </c>
    </row>
    <row r="22" spans="1:52" s="55" customFormat="1" ht="30" customHeight="1" x14ac:dyDescent="0.25">
      <c r="A22" s="62" t="s">
        <v>17</v>
      </c>
      <c r="B22" s="63"/>
      <c r="C22" s="79"/>
      <c r="D22" s="65">
        <f>SUM(D23:D41)</f>
        <v>0</v>
      </c>
      <c r="E22" s="66"/>
      <c r="F22" s="79"/>
      <c r="G22" s="65">
        <f>SUM(G23:G41)</f>
        <v>0</v>
      </c>
      <c r="H22" s="66"/>
      <c r="I22" s="79"/>
      <c r="J22" s="65">
        <f>SUM(J23:J41)</f>
        <v>0</v>
      </c>
      <c r="K22" s="66"/>
      <c r="L22" s="79"/>
      <c r="M22" s="65">
        <f>SUM(M23:M41)</f>
        <v>0</v>
      </c>
      <c r="N22" s="66"/>
      <c r="O22" s="79"/>
      <c r="P22" s="65">
        <f>SUM(P23:P41)</f>
        <v>0</v>
      </c>
      <c r="Q22" s="66"/>
      <c r="R22" s="79"/>
      <c r="S22" s="65">
        <f>SUM(S23:S41)</f>
        <v>0</v>
      </c>
      <c r="T22" s="66"/>
      <c r="U22" s="79"/>
      <c r="V22" s="65">
        <f>SUM(V23:V41)</f>
        <v>0</v>
      </c>
      <c r="W22" s="66"/>
      <c r="X22" s="79"/>
      <c r="Y22" s="65">
        <f>SUM(Y23:Y41)</f>
        <v>0</v>
      </c>
      <c r="Z22" s="66"/>
      <c r="AA22" s="79"/>
      <c r="AB22" s="65">
        <f>SUM(AB23:AB41)</f>
        <v>0</v>
      </c>
      <c r="AC22" s="66"/>
      <c r="AD22" s="79"/>
      <c r="AE22" s="65">
        <f>SUM(AE23:AE41)</f>
        <v>0</v>
      </c>
      <c r="AF22" s="66"/>
      <c r="AG22" s="79"/>
      <c r="AH22" s="65">
        <f>SUM(AH23:AH41)</f>
        <v>0</v>
      </c>
      <c r="AI22" s="66"/>
      <c r="AJ22" s="79"/>
      <c r="AK22" s="65">
        <f>SUM(AK23:AK41)</f>
        <v>0</v>
      </c>
      <c r="AL22" s="66"/>
      <c r="AM22" s="79"/>
      <c r="AN22" s="65">
        <f>SUM(AN23:AN41)</f>
        <v>0</v>
      </c>
      <c r="AO22" s="66"/>
      <c r="AP22" s="79"/>
      <c r="AQ22" s="65">
        <f>SUM(AQ23:AQ41)</f>
        <v>0</v>
      </c>
      <c r="AR22" s="66"/>
      <c r="AS22" s="79"/>
      <c r="AT22" s="65">
        <f>SUM(AT23:AT41)</f>
        <v>0</v>
      </c>
      <c r="AU22" s="66"/>
      <c r="AV22" s="79"/>
      <c r="AW22" s="65">
        <f>SUM(AW23:AW41)</f>
        <v>0</v>
      </c>
      <c r="AX22" s="66"/>
      <c r="AY22" s="64"/>
      <c r="AZ22" s="65">
        <f>SUM(AZ23:AZ41)</f>
        <v>0</v>
      </c>
    </row>
    <row r="23" spans="1:52" ht="15" customHeight="1" x14ac:dyDescent="0.25">
      <c r="A23" s="67" t="s">
        <v>12</v>
      </c>
      <c r="B23" s="57">
        <v>1</v>
      </c>
      <c r="C23" s="78">
        <v>0</v>
      </c>
      <c r="D23" s="59">
        <f t="shared" si="16"/>
        <v>0</v>
      </c>
      <c r="E23" s="57">
        <v>1</v>
      </c>
      <c r="F23" s="78">
        <v>0</v>
      </c>
      <c r="G23" s="59">
        <f t="shared" si="0"/>
        <v>0</v>
      </c>
      <c r="H23" s="57">
        <v>2</v>
      </c>
      <c r="I23" s="78">
        <v>0</v>
      </c>
      <c r="J23" s="59">
        <f t="shared" si="1"/>
        <v>0</v>
      </c>
      <c r="K23" s="57">
        <v>1</v>
      </c>
      <c r="L23" s="78">
        <v>0</v>
      </c>
      <c r="M23" s="59">
        <f t="shared" si="17"/>
        <v>0</v>
      </c>
      <c r="N23" s="57">
        <v>1</v>
      </c>
      <c r="O23" s="78">
        <v>0</v>
      </c>
      <c r="P23" s="59">
        <f t="shared" si="18"/>
        <v>0</v>
      </c>
      <c r="Q23" s="57">
        <v>1</v>
      </c>
      <c r="R23" s="78">
        <v>0</v>
      </c>
      <c r="S23" s="59">
        <f t="shared" ref="S23:S30" si="20">Q23*R23</f>
        <v>0</v>
      </c>
      <c r="T23" s="57">
        <v>1</v>
      </c>
      <c r="U23" s="78">
        <v>0</v>
      </c>
      <c r="V23" s="59">
        <f t="shared" si="5"/>
        <v>0</v>
      </c>
      <c r="W23" s="57">
        <v>1</v>
      </c>
      <c r="X23" s="78">
        <v>0</v>
      </c>
      <c r="Y23" s="59">
        <f t="shared" si="6"/>
        <v>0</v>
      </c>
      <c r="Z23" s="57">
        <v>1</v>
      </c>
      <c r="AA23" s="78">
        <v>0</v>
      </c>
      <c r="AB23" s="59">
        <f t="shared" si="7"/>
        <v>0</v>
      </c>
      <c r="AC23" s="57">
        <v>1</v>
      </c>
      <c r="AD23" s="78">
        <v>0</v>
      </c>
      <c r="AE23" s="59">
        <f t="shared" si="8"/>
        <v>0</v>
      </c>
      <c r="AF23" s="57">
        <v>1</v>
      </c>
      <c r="AG23" s="78">
        <v>0</v>
      </c>
      <c r="AH23" s="59">
        <f t="shared" si="9"/>
        <v>0</v>
      </c>
      <c r="AI23" s="57">
        <v>2</v>
      </c>
      <c r="AJ23" s="78">
        <v>0</v>
      </c>
      <c r="AK23" s="59">
        <f t="shared" si="10"/>
        <v>0</v>
      </c>
      <c r="AL23" s="57">
        <v>1</v>
      </c>
      <c r="AM23" s="78">
        <v>0</v>
      </c>
      <c r="AN23" s="59">
        <f t="shared" si="11"/>
        <v>0</v>
      </c>
      <c r="AO23" s="57">
        <v>1</v>
      </c>
      <c r="AP23" s="78">
        <v>0</v>
      </c>
      <c r="AQ23" s="59">
        <f t="shared" si="12"/>
        <v>0</v>
      </c>
      <c r="AR23" s="57">
        <v>1</v>
      </c>
      <c r="AS23" s="78">
        <v>0</v>
      </c>
      <c r="AT23" s="59">
        <f t="shared" si="13"/>
        <v>0</v>
      </c>
      <c r="AU23" s="57">
        <v>1</v>
      </c>
      <c r="AV23" s="78">
        <v>0</v>
      </c>
      <c r="AW23" s="59">
        <f t="shared" si="14"/>
        <v>0</v>
      </c>
      <c r="AX23" s="57">
        <v>0</v>
      </c>
      <c r="AY23" s="68"/>
      <c r="AZ23" s="59">
        <v>0</v>
      </c>
    </row>
    <row r="24" spans="1:52" ht="15" customHeight="1" x14ac:dyDescent="0.25">
      <c r="A24" s="67" t="s">
        <v>1</v>
      </c>
      <c r="B24" s="57">
        <v>1</v>
      </c>
      <c r="C24" s="78">
        <v>0</v>
      </c>
      <c r="D24" s="59">
        <f t="shared" si="16"/>
        <v>0</v>
      </c>
      <c r="E24" s="57">
        <v>1</v>
      </c>
      <c r="F24" s="78">
        <v>0</v>
      </c>
      <c r="G24" s="59">
        <f t="shared" si="0"/>
        <v>0</v>
      </c>
      <c r="H24" s="57">
        <v>2</v>
      </c>
      <c r="I24" s="78">
        <v>0</v>
      </c>
      <c r="J24" s="59">
        <f t="shared" si="1"/>
        <v>0</v>
      </c>
      <c r="K24" s="57">
        <v>1</v>
      </c>
      <c r="L24" s="78">
        <v>0</v>
      </c>
      <c r="M24" s="59">
        <f t="shared" si="17"/>
        <v>0</v>
      </c>
      <c r="N24" s="57">
        <v>1</v>
      </c>
      <c r="O24" s="78">
        <v>0</v>
      </c>
      <c r="P24" s="59">
        <f t="shared" si="18"/>
        <v>0</v>
      </c>
      <c r="Q24" s="57">
        <v>1</v>
      </c>
      <c r="R24" s="78">
        <v>0</v>
      </c>
      <c r="S24" s="59">
        <f t="shared" si="20"/>
        <v>0</v>
      </c>
      <c r="T24" s="57">
        <v>1</v>
      </c>
      <c r="U24" s="78">
        <v>0</v>
      </c>
      <c r="V24" s="59">
        <f t="shared" si="5"/>
        <v>0</v>
      </c>
      <c r="W24" s="57">
        <v>1</v>
      </c>
      <c r="X24" s="78">
        <v>0</v>
      </c>
      <c r="Y24" s="59">
        <f t="shared" si="6"/>
        <v>0</v>
      </c>
      <c r="Z24" s="57">
        <v>1</v>
      </c>
      <c r="AA24" s="78">
        <v>0</v>
      </c>
      <c r="AB24" s="59">
        <f t="shared" si="7"/>
        <v>0</v>
      </c>
      <c r="AC24" s="57">
        <v>1</v>
      </c>
      <c r="AD24" s="78">
        <v>0</v>
      </c>
      <c r="AE24" s="59">
        <f t="shared" si="8"/>
        <v>0</v>
      </c>
      <c r="AF24" s="57">
        <v>1</v>
      </c>
      <c r="AG24" s="78">
        <v>0</v>
      </c>
      <c r="AH24" s="59">
        <f t="shared" si="9"/>
        <v>0</v>
      </c>
      <c r="AI24" s="57">
        <v>2</v>
      </c>
      <c r="AJ24" s="78">
        <v>0</v>
      </c>
      <c r="AK24" s="59">
        <f t="shared" si="10"/>
        <v>0</v>
      </c>
      <c r="AL24" s="57">
        <v>1</v>
      </c>
      <c r="AM24" s="78">
        <v>0</v>
      </c>
      <c r="AN24" s="59">
        <f t="shared" si="11"/>
        <v>0</v>
      </c>
      <c r="AO24" s="57">
        <v>1</v>
      </c>
      <c r="AP24" s="78">
        <v>0</v>
      </c>
      <c r="AQ24" s="59">
        <f t="shared" si="12"/>
        <v>0</v>
      </c>
      <c r="AR24" s="57">
        <v>1</v>
      </c>
      <c r="AS24" s="78">
        <v>0</v>
      </c>
      <c r="AT24" s="59">
        <f t="shared" si="13"/>
        <v>0</v>
      </c>
      <c r="AU24" s="57">
        <v>1</v>
      </c>
      <c r="AV24" s="78">
        <v>0</v>
      </c>
      <c r="AW24" s="59">
        <f t="shared" si="14"/>
        <v>0</v>
      </c>
      <c r="AX24" s="57">
        <v>0</v>
      </c>
      <c r="AY24" s="68"/>
      <c r="AZ24" s="59">
        <v>0</v>
      </c>
    </row>
    <row r="25" spans="1:52" ht="15" customHeight="1" x14ac:dyDescent="0.25">
      <c r="A25" s="67" t="s">
        <v>3</v>
      </c>
      <c r="B25" s="57">
        <v>1</v>
      </c>
      <c r="C25" s="78">
        <v>0</v>
      </c>
      <c r="D25" s="59">
        <f t="shared" si="16"/>
        <v>0</v>
      </c>
      <c r="E25" s="57">
        <v>1</v>
      </c>
      <c r="F25" s="78">
        <v>0</v>
      </c>
      <c r="G25" s="59">
        <f t="shared" si="0"/>
        <v>0</v>
      </c>
      <c r="H25" s="57">
        <v>2</v>
      </c>
      <c r="I25" s="78">
        <v>0</v>
      </c>
      <c r="J25" s="59">
        <f t="shared" si="1"/>
        <v>0</v>
      </c>
      <c r="K25" s="57">
        <v>1</v>
      </c>
      <c r="L25" s="78">
        <v>0</v>
      </c>
      <c r="M25" s="59">
        <f t="shared" si="17"/>
        <v>0</v>
      </c>
      <c r="N25" s="57">
        <v>1</v>
      </c>
      <c r="O25" s="78">
        <v>0</v>
      </c>
      <c r="P25" s="59">
        <f t="shared" si="18"/>
        <v>0</v>
      </c>
      <c r="Q25" s="57">
        <v>1</v>
      </c>
      <c r="R25" s="78">
        <v>0</v>
      </c>
      <c r="S25" s="59">
        <f t="shared" si="20"/>
        <v>0</v>
      </c>
      <c r="T25" s="57">
        <v>1</v>
      </c>
      <c r="U25" s="78">
        <v>0</v>
      </c>
      <c r="V25" s="59">
        <f t="shared" si="5"/>
        <v>0</v>
      </c>
      <c r="W25" s="57">
        <v>1</v>
      </c>
      <c r="X25" s="78">
        <v>0</v>
      </c>
      <c r="Y25" s="59">
        <f t="shared" si="6"/>
        <v>0</v>
      </c>
      <c r="Z25" s="57">
        <v>1</v>
      </c>
      <c r="AA25" s="78">
        <v>0</v>
      </c>
      <c r="AB25" s="59">
        <f t="shared" si="7"/>
        <v>0</v>
      </c>
      <c r="AC25" s="57">
        <v>1</v>
      </c>
      <c r="AD25" s="78">
        <v>0</v>
      </c>
      <c r="AE25" s="59">
        <f t="shared" si="8"/>
        <v>0</v>
      </c>
      <c r="AF25" s="57">
        <v>1</v>
      </c>
      <c r="AG25" s="78">
        <v>0</v>
      </c>
      <c r="AH25" s="59">
        <f t="shared" si="9"/>
        <v>0</v>
      </c>
      <c r="AI25" s="57">
        <v>2</v>
      </c>
      <c r="AJ25" s="78">
        <v>0</v>
      </c>
      <c r="AK25" s="59">
        <f t="shared" si="10"/>
        <v>0</v>
      </c>
      <c r="AL25" s="57">
        <v>1</v>
      </c>
      <c r="AM25" s="78">
        <v>0</v>
      </c>
      <c r="AN25" s="59">
        <f t="shared" si="11"/>
        <v>0</v>
      </c>
      <c r="AO25" s="57">
        <v>1</v>
      </c>
      <c r="AP25" s="78">
        <v>0</v>
      </c>
      <c r="AQ25" s="59">
        <f t="shared" si="12"/>
        <v>0</v>
      </c>
      <c r="AR25" s="57">
        <v>1</v>
      </c>
      <c r="AS25" s="78">
        <v>0</v>
      </c>
      <c r="AT25" s="59">
        <f t="shared" si="13"/>
        <v>0</v>
      </c>
      <c r="AU25" s="57">
        <v>1</v>
      </c>
      <c r="AV25" s="78">
        <v>0</v>
      </c>
      <c r="AW25" s="59">
        <f t="shared" si="14"/>
        <v>0</v>
      </c>
      <c r="AX25" s="57">
        <v>0</v>
      </c>
      <c r="AY25" s="68"/>
      <c r="AZ25" s="59">
        <v>0</v>
      </c>
    </row>
    <row r="26" spans="1:52" ht="15" customHeight="1" x14ac:dyDescent="0.25">
      <c r="A26" s="67" t="s">
        <v>24</v>
      </c>
      <c r="B26" s="57">
        <v>1</v>
      </c>
      <c r="C26" s="78">
        <v>0</v>
      </c>
      <c r="D26" s="59">
        <f t="shared" si="16"/>
        <v>0</v>
      </c>
      <c r="E26" s="57">
        <v>1</v>
      </c>
      <c r="F26" s="78">
        <v>0</v>
      </c>
      <c r="G26" s="59">
        <f t="shared" si="0"/>
        <v>0</v>
      </c>
      <c r="H26" s="57">
        <v>2</v>
      </c>
      <c r="I26" s="78">
        <v>0</v>
      </c>
      <c r="J26" s="59">
        <f t="shared" si="1"/>
        <v>0</v>
      </c>
      <c r="K26" s="57">
        <v>1</v>
      </c>
      <c r="L26" s="78">
        <v>0</v>
      </c>
      <c r="M26" s="59">
        <f t="shared" si="17"/>
        <v>0</v>
      </c>
      <c r="N26" s="57">
        <v>1</v>
      </c>
      <c r="O26" s="78">
        <v>0</v>
      </c>
      <c r="P26" s="59">
        <f t="shared" si="18"/>
        <v>0</v>
      </c>
      <c r="Q26" s="57">
        <v>1</v>
      </c>
      <c r="R26" s="78">
        <v>0</v>
      </c>
      <c r="S26" s="59">
        <f t="shared" si="20"/>
        <v>0</v>
      </c>
      <c r="T26" s="57">
        <v>1</v>
      </c>
      <c r="U26" s="78">
        <v>0</v>
      </c>
      <c r="V26" s="59">
        <f t="shared" si="5"/>
        <v>0</v>
      </c>
      <c r="W26" s="57">
        <v>1</v>
      </c>
      <c r="X26" s="78">
        <v>0</v>
      </c>
      <c r="Y26" s="59">
        <f t="shared" si="6"/>
        <v>0</v>
      </c>
      <c r="Z26" s="57">
        <v>1</v>
      </c>
      <c r="AA26" s="78">
        <v>0</v>
      </c>
      <c r="AB26" s="59">
        <f t="shared" si="7"/>
        <v>0</v>
      </c>
      <c r="AC26" s="57">
        <v>1</v>
      </c>
      <c r="AD26" s="78">
        <v>0</v>
      </c>
      <c r="AE26" s="59">
        <f t="shared" si="8"/>
        <v>0</v>
      </c>
      <c r="AF26" s="57">
        <v>1</v>
      </c>
      <c r="AG26" s="78">
        <v>0</v>
      </c>
      <c r="AH26" s="59">
        <f t="shared" si="9"/>
        <v>0</v>
      </c>
      <c r="AI26" s="57">
        <v>2</v>
      </c>
      <c r="AJ26" s="78">
        <v>0</v>
      </c>
      <c r="AK26" s="59">
        <f t="shared" si="10"/>
        <v>0</v>
      </c>
      <c r="AL26" s="57">
        <v>1</v>
      </c>
      <c r="AM26" s="78">
        <v>0</v>
      </c>
      <c r="AN26" s="59">
        <f t="shared" si="11"/>
        <v>0</v>
      </c>
      <c r="AO26" s="57">
        <v>1</v>
      </c>
      <c r="AP26" s="78">
        <v>0</v>
      </c>
      <c r="AQ26" s="59">
        <f t="shared" si="12"/>
        <v>0</v>
      </c>
      <c r="AR26" s="57">
        <v>1</v>
      </c>
      <c r="AS26" s="78">
        <v>0</v>
      </c>
      <c r="AT26" s="59">
        <f t="shared" si="13"/>
        <v>0</v>
      </c>
      <c r="AU26" s="57">
        <v>1</v>
      </c>
      <c r="AV26" s="78">
        <v>0</v>
      </c>
      <c r="AW26" s="59">
        <f t="shared" si="14"/>
        <v>0</v>
      </c>
      <c r="AX26" s="57">
        <v>0</v>
      </c>
      <c r="AY26" s="68"/>
      <c r="AZ26" s="59">
        <v>0</v>
      </c>
    </row>
    <row r="27" spans="1:52" ht="15" customHeight="1" x14ac:dyDescent="0.25">
      <c r="A27" s="67" t="s">
        <v>23</v>
      </c>
      <c r="B27" s="57">
        <v>1</v>
      </c>
      <c r="C27" s="78">
        <v>0</v>
      </c>
      <c r="D27" s="59">
        <f t="shared" si="16"/>
        <v>0</v>
      </c>
      <c r="E27" s="57">
        <v>1</v>
      </c>
      <c r="F27" s="78">
        <v>0</v>
      </c>
      <c r="G27" s="59">
        <f t="shared" si="0"/>
        <v>0</v>
      </c>
      <c r="H27" s="57">
        <v>2</v>
      </c>
      <c r="I27" s="78">
        <v>0</v>
      </c>
      <c r="J27" s="59">
        <f t="shared" si="1"/>
        <v>0</v>
      </c>
      <c r="K27" s="57">
        <v>1</v>
      </c>
      <c r="L27" s="78">
        <v>0</v>
      </c>
      <c r="M27" s="59">
        <f t="shared" si="17"/>
        <v>0</v>
      </c>
      <c r="N27" s="57">
        <v>1</v>
      </c>
      <c r="O27" s="78">
        <v>0</v>
      </c>
      <c r="P27" s="59">
        <f t="shared" si="18"/>
        <v>0</v>
      </c>
      <c r="Q27" s="57">
        <v>1</v>
      </c>
      <c r="R27" s="78">
        <v>0</v>
      </c>
      <c r="S27" s="59">
        <f t="shared" si="20"/>
        <v>0</v>
      </c>
      <c r="T27" s="57">
        <v>1</v>
      </c>
      <c r="U27" s="78">
        <v>0</v>
      </c>
      <c r="V27" s="59">
        <f t="shared" si="5"/>
        <v>0</v>
      </c>
      <c r="W27" s="57">
        <v>1</v>
      </c>
      <c r="X27" s="78">
        <v>0</v>
      </c>
      <c r="Y27" s="59">
        <f t="shared" si="6"/>
        <v>0</v>
      </c>
      <c r="Z27" s="57">
        <v>1</v>
      </c>
      <c r="AA27" s="78">
        <v>0</v>
      </c>
      <c r="AB27" s="59">
        <f t="shared" si="7"/>
        <v>0</v>
      </c>
      <c r="AC27" s="57">
        <v>1</v>
      </c>
      <c r="AD27" s="78">
        <v>0</v>
      </c>
      <c r="AE27" s="59">
        <f t="shared" si="8"/>
        <v>0</v>
      </c>
      <c r="AF27" s="57">
        <v>1</v>
      </c>
      <c r="AG27" s="78">
        <v>0</v>
      </c>
      <c r="AH27" s="59">
        <f t="shared" si="9"/>
        <v>0</v>
      </c>
      <c r="AI27" s="57">
        <v>2</v>
      </c>
      <c r="AJ27" s="78">
        <v>0</v>
      </c>
      <c r="AK27" s="59">
        <f t="shared" si="10"/>
        <v>0</v>
      </c>
      <c r="AL27" s="57">
        <v>1</v>
      </c>
      <c r="AM27" s="78">
        <v>0</v>
      </c>
      <c r="AN27" s="59">
        <f t="shared" si="11"/>
        <v>0</v>
      </c>
      <c r="AO27" s="57">
        <v>1</v>
      </c>
      <c r="AP27" s="78">
        <v>0</v>
      </c>
      <c r="AQ27" s="59">
        <f t="shared" si="12"/>
        <v>0</v>
      </c>
      <c r="AR27" s="57">
        <v>1</v>
      </c>
      <c r="AS27" s="78">
        <v>0</v>
      </c>
      <c r="AT27" s="59">
        <f t="shared" si="13"/>
        <v>0</v>
      </c>
      <c r="AU27" s="57">
        <v>1</v>
      </c>
      <c r="AV27" s="78">
        <v>0</v>
      </c>
      <c r="AW27" s="59">
        <f t="shared" si="14"/>
        <v>0</v>
      </c>
      <c r="AX27" s="57">
        <v>0</v>
      </c>
      <c r="AY27" s="68"/>
      <c r="AZ27" s="59">
        <v>0</v>
      </c>
    </row>
    <row r="28" spans="1:52" ht="15" customHeight="1" x14ac:dyDescent="0.25">
      <c r="A28" s="67" t="s">
        <v>13</v>
      </c>
      <c r="B28" s="57">
        <v>1</v>
      </c>
      <c r="C28" s="78">
        <v>0</v>
      </c>
      <c r="D28" s="59">
        <f t="shared" si="16"/>
        <v>0</v>
      </c>
      <c r="E28" s="57">
        <v>1</v>
      </c>
      <c r="F28" s="78">
        <v>0</v>
      </c>
      <c r="G28" s="59">
        <f t="shared" si="0"/>
        <v>0</v>
      </c>
      <c r="H28" s="57">
        <v>2</v>
      </c>
      <c r="I28" s="78">
        <v>0</v>
      </c>
      <c r="J28" s="59">
        <f t="shared" si="1"/>
        <v>0</v>
      </c>
      <c r="K28" s="57">
        <v>1</v>
      </c>
      <c r="L28" s="78">
        <v>0</v>
      </c>
      <c r="M28" s="59">
        <f t="shared" si="17"/>
        <v>0</v>
      </c>
      <c r="N28" s="57">
        <v>1</v>
      </c>
      <c r="O28" s="78">
        <v>0</v>
      </c>
      <c r="P28" s="59">
        <f t="shared" si="18"/>
        <v>0</v>
      </c>
      <c r="Q28" s="57">
        <v>1</v>
      </c>
      <c r="R28" s="78">
        <v>0</v>
      </c>
      <c r="S28" s="59">
        <f t="shared" si="20"/>
        <v>0</v>
      </c>
      <c r="T28" s="57">
        <v>1</v>
      </c>
      <c r="U28" s="78">
        <v>0</v>
      </c>
      <c r="V28" s="59">
        <f t="shared" si="5"/>
        <v>0</v>
      </c>
      <c r="W28" s="57">
        <v>1</v>
      </c>
      <c r="X28" s="78">
        <v>0</v>
      </c>
      <c r="Y28" s="59">
        <f t="shared" si="6"/>
        <v>0</v>
      </c>
      <c r="Z28" s="57">
        <v>1</v>
      </c>
      <c r="AA28" s="78">
        <v>0</v>
      </c>
      <c r="AB28" s="59">
        <f t="shared" si="7"/>
        <v>0</v>
      </c>
      <c r="AC28" s="57">
        <v>1</v>
      </c>
      <c r="AD28" s="78">
        <v>0</v>
      </c>
      <c r="AE28" s="59">
        <f t="shared" si="8"/>
        <v>0</v>
      </c>
      <c r="AF28" s="57">
        <v>1</v>
      </c>
      <c r="AG28" s="78">
        <v>0</v>
      </c>
      <c r="AH28" s="59">
        <f t="shared" si="9"/>
        <v>0</v>
      </c>
      <c r="AI28" s="57">
        <v>2</v>
      </c>
      <c r="AJ28" s="78">
        <v>0</v>
      </c>
      <c r="AK28" s="59">
        <f t="shared" si="10"/>
        <v>0</v>
      </c>
      <c r="AL28" s="57">
        <v>1</v>
      </c>
      <c r="AM28" s="78">
        <v>0</v>
      </c>
      <c r="AN28" s="59">
        <f t="shared" si="11"/>
        <v>0</v>
      </c>
      <c r="AO28" s="57">
        <v>1</v>
      </c>
      <c r="AP28" s="78">
        <v>0</v>
      </c>
      <c r="AQ28" s="59">
        <f t="shared" si="12"/>
        <v>0</v>
      </c>
      <c r="AR28" s="57">
        <v>1</v>
      </c>
      <c r="AS28" s="78">
        <v>0</v>
      </c>
      <c r="AT28" s="59">
        <f t="shared" si="13"/>
        <v>0</v>
      </c>
      <c r="AU28" s="57">
        <v>1</v>
      </c>
      <c r="AV28" s="78">
        <v>0</v>
      </c>
      <c r="AW28" s="59">
        <f t="shared" si="14"/>
        <v>0</v>
      </c>
      <c r="AX28" s="57">
        <v>0</v>
      </c>
      <c r="AY28" s="68"/>
      <c r="AZ28" s="59">
        <v>0</v>
      </c>
    </row>
    <row r="29" spans="1:52" ht="15" customHeight="1" x14ac:dyDescent="0.25">
      <c r="A29" s="67" t="s">
        <v>8</v>
      </c>
      <c r="B29" s="57">
        <v>1</v>
      </c>
      <c r="C29" s="78">
        <v>0</v>
      </c>
      <c r="D29" s="59">
        <f t="shared" si="16"/>
        <v>0</v>
      </c>
      <c r="E29" s="57">
        <v>1</v>
      </c>
      <c r="F29" s="78">
        <v>0</v>
      </c>
      <c r="G29" s="59">
        <f t="shared" si="0"/>
        <v>0</v>
      </c>
      <c r="H29" s="57">
        <v>2</v>
      </c>
      <c r="I29" s="78">
        <v>0</v>
      </c>
      <c r="J29" s="59">
        <f t="shared" si="1"/>
        <v>0</v>
      </c>
      <c r="K29" s="57">
        <v>1</v>
      </c>
      <c r="L29" s="78">
        <v>0</v>
      </c>
      <c r="M29" s="59">
        <f t="shared" si="17"/>
        <v>0</v>
      </c>
      <c r="N29" s="57">
        <v>1</v>
      </c>
      <c r="O29" s="78">
        <v>0</v>
      </c>
      <c r="P29" s="59">
        <f t="shared" si="18"/>
        <v>0</v>
      </c>
      <c r="Q29" s="57">
        <v>1</v>
      </c>
      <c r="R29" s="78">
        <v>0</v>
      </c>
      <c r="S29" s="59">
        <f t="shared" si="20"/>
        <v>0</v>
      </c>
      <c r="T29" s="57">
        <v>1</v>
      </c>
      <c r="U29" s="78">
        <v>0</v>
      </c>
      <c r="V29" s="59">
        <f t="shared" si="5"/>
        <v>0</v>
      </c>
      <c r="W29" s="57">
        <v>1</v>
      </c>
      <c r="X29" s="78">
        <v>0</v>
      </c>
      <c r="Y29" s="59">
        <f t="shared" si="6"/>
        <v>0</v>
      </c>
      <c r="Z29" s="57">
        <v>1</v>
      </c>
      <c r="AA29" s="78">
        <v>0</v>
      </c>
      <c r="AB29" s="59">
        <f t="shared" si="7"/>
        <v>0</v>
      </c>
      <c r="AC29" s="57">
        <v>1</v>
      </c>
      <c r="AD29" s="78">
        <v>0</v>
      </c>
      <c r="AE29" s="59">
        <f t="shared" si="8"/>
        <v>0</v>
      </c>
      <c r="AF29" s="57">
        <v>1</v>
      </c>
      <c r="AG29" s="78">
        <v>0</v>
      </c>
      <c r="AH29" s="59">
        <f t="shared" si="9"/>
        <v>0</v>
      </c>
      <c r="AI29" s="57">
        <v>2</v>
      </c>
      <c r="AJ29" s="78">
        <v>0</v>
      </c>
      <c r="AK29" s="59">
        <f t="shared" si="10"/>
        <v>0</v>
      </c>
      <c r="AL29" s="57">
        <v>1</v>
      </c>
      <c r="AM29" s="78">
        <v>0</v>
      </c>
      <c r="AN29" s="59">
        <f t="shared" si="11"/>
        <v>0</v>
      </c>
      <c r="AO29" s="57">
        <v>1</v>
      </c>
      <c r="AP29" s="78">
        <v>0</v>
      </c>
      <c r="AQ29" s="59">
        <f t="shared" si="12"/>
        <v>0</v>
      </c>
      <c r="AR29" s="57">
        <v>1</v>
      </c>
      <c r="AS29" s="78">
        <v>0</v>
      </c>
      <c r="AT29" s="59">
        <f t="shared" si="13"/>
        <v>0</v>
      </c>
      <c r="AU29" s="57">
        <v>1</v>
      </c>
      <c r="AV29" s="78">
        <v>0</v>
      </c>
      <c r="AW29" s="59">
        <f t="shared" si="14"/>
        <v>0</v>
      </c>
      <c r="AX29" s="57">
        <v>0</v>
      </c>
      <c r="AY29" s="68"/>
      <c r="AZ29" s="59">
        <v>0</v>
      </c>
    </row>
    <row r="30" spans="1:52" ht="15" customHeight="1" x14ac:dyDescent="0.25">
      <c r="A30" s="67" t="s">
        <v>18</v>
      </c>
      <c r="B30" s="57">
        <v>1</v>
      </c>
      <c r="C30" s="78">
        <v>0</v>
      </c>
      <c r="D30" s="59">
        <f t="shared" si="16"/>
        <v>0</v>
      </c>
      <c r="E30" s="57">
        <v>1</v>
      </c>
      <c r="F30" s="78">
        <v>0</v>
      </c>
      <c r="G30" s="59">
        <f t="shared" si="0"/>
        <v>0</v>
      </c>
      <c r="H30" s="57">
        <v>2</v>
      </c>
      <c r="I30" s="78">
        <v>0</v>
      </c>
      <c r="J30" s="59">
        <f t="shared" si="1"/>
        <v>0</v>
      </c>
      <c r="K30" s="57">
        <v>1</v>
      </c>
      <c r="L30" s="78">
        <v>0</v>
      </c>
      <c r="M30" s="59">
        <f t="shared" si="17"/>
        <v>0</v>
      </c>
      <c r="N30" s="57">
        <v>1</v>
      </c>
      <c r="O30" s="78">
        <v>0</v>
      </c>
      <c r="P30" s="59">
        <f t="shared" si="18"/>
        <v>0</v>
      </c>
      <c r="Q30" s="57">
        <v>1</v>
      </c>
      <c r="R30" s="78">
        <v>0</v>
      </c>
      <c r="S30" s="59">
        <f t="shared" si="20"/>
        <v>0</v>
      </c>
      <c r="T30" s="57">
        <v>1</v>
      </c>
      <c r="U30" s="78">
        <v>0</v>
      </c>
      <c r="V30" s="59">
        <f t="shared" si="5"/>
        <v>0</v>
      </c>
      <c r="W30" s="57">
        <v>1</v>
      </c>
      <c r="X30" s="78">
        <v>0</v>
      </c>
      <c r="Y30" s="59">
        <f t="shared" si="6"/>
        <v>0</v>
      </c>
      <c r="Z30" s="57">
        <v>1</v>
      </c>
      <c r="AA30" s="78">
        <v>0</v>
      </c>
      <c r="AB30" s="59">
        <f t="shared" si="7"/>
        <v>0</v>
      </c>
      <c r="AC30" s="57">
        <v>1</v>
      </c>
      <c r="AD30" s="78">
        <v>0</v>
      </c>
      <c r="AE30" s="59">
        <f t="shared" si="8"/>
        <v>0</v>
      </c>
      <c r="AF30" s="57">
        <v>1</v>
      </c>
      <c r="AG30" s="78">
        <v>0</v>
      </c>
      <c r="AH30" s="59">
        <f t="shared" si="9"/>
        <v>0</v>
      </c>
      <c r="AI30" s="57">
        <v>2</v>
      </c>
      <c r="AJ30" s="78">
        <v>0</v>
      </c>
      <c r="AK30" s="59">
        <f t="shared" si="10"/>
        <v>0</v>
      </c>
      <c r="AL30" s="57">
        <v>1</v>
      </c>
      <c r="AM30" s="78">
        <v>0</v>
      </c>
      <c r="AN30" s="59">
        <f t="shared" si="11"/>
        <v>0</v>
      </c>
      <c r="AO30" s="57">
        <v>1</v>
      </c>
      <c r="AP30" s="78">
        <v>0</v>
      </c>
      <c r="AQ30" s="59">
        <f t="shared" si="12"/>
        <v>0</v>
      </c>
      <c r="AR30" s="57">
        <v>1</v>
      </c>
      <c r="AS30" s="78">
        <v>0</v>
      </c>
      <c r="AT30" s="59">
        <f t="shared" si="13"/>
        <v>0</v>
      </c>
      <c r="AU30" s="57">
        <v>1</v>
      </c>
      <c r="AV30" s="78">
        <v>0</v>
      </c>
      <c r="AW30" s="59">
        <f t="shared" si="14"/>
        <v>0</v>
      </c>
      <c r="AX30" s="57">
        <v>0</v>
      </c>
      <c r="AY30" s="68"/>
      <c r="AZ30" s="59">
        <v>0</v>
      </c>
    </row>
    <row r="31" spans="1:52" ht="15" customHeight="1" x14ac:dyDescent="0.25">
      <c r="A31" s="67" t="s">
        <v>19</v>
      </c>
      <c r="B31" s="57">
        <v>2</v>
      </c>
      <c r="C31" s="78">
        <v>0</v>
      </c>
      <c r="D31" s="59">
        <f t="shared" si="16"/>
        <v>0</v>
      </c>
      <c r="E31" s="57">
        <v>0</v>
      </c>
      <c r="F31" s="60"/>
      <c r="G31" s="69">
        <v>0</v>
      </c>
      <c r="H31" s="57">
        <v>3</v>
      </c>
      <c r="I31" s="78">
        <v>0</v>
      </c>
      <c r="J31" s="59">
        <f t="shared" si="1"/>
        <v>0</v>
      </c>
      <c r="K31" s="57">
        <v>1</v>
      </c>
      <c r="L31" s="78">
        <v>0</v>
      </c>
      <c r="M31" s="59">
        <f t="shared" si="17"/>
        <v>0</v>
      </c>
      <c r="N31" s="57">
        <v>0</v>
      </c>
      <c r="O31" s="60"/>
      <c r="P31" s="69">
        <v>0</v>
      </c>
      <c r="Q31" s="57">
        <v>0</v>
      </c>
      <c r="R31" s="60"/>
      <c r="S31" s="59">
        <f t="shared" ref="S31:S41" si="21">Q31*R31</f>
        <v>0</v>
      </c>
      <c r="T31" s="57">
        <v>1</v>
      </c>
      <c r="U31" s="78">
        <v>0</v>
      </c>
      <c r="V31" s="59">
        <f t="shared" si="5"/>
        <v>0</v>
      </c>
      <c r="W31" s="57">
        <v>1</v>
      </c>
      <c r="X31" s="78">
        <v>0</v>
      </c>
      <c r="Y31" s="59">
        <f t="shared" si="6"/>
        <v>0</v>
      </c>
      <c r="Z31" s="57">
        <v>1</v>
      </c>
      <c r="AA31" s="78">
        <v>0</v>
      </c>
      <c r="AB31" s="59">
        <f t="shared" si="7"/>
        <v>0</v>
      </c>
      <c r="AC31" s="57">
        <v>0</v>
      </c>
      <c r="AD31" s="60"/>
      <c r="AE31" s="59">
        <f t="shared" si="8"/>
        <v>0</v>
      </c>
      <c r="AF31" s="57">
        <v>8</v>
      </c>
      <c r="AG31" s="78">
        <v>0</v>
      </c>
      <c r="AH31" s="59">
        <f t="shared" si="9"/>
        <v>0</v>
      </c>
      <c r="AI31" s="57">
        <v>3</v>
      </c>
      <c r="AJ31" s="78">
        <v>0</v>
      </c>
      <c r="AK31" s="59">
        <f t="shared" si="10"/>
        <v>0</v>
      </c>
      <c r="AL31" s="57">
        <v>1</v>
      </c>
      <c r="AM31" s="78">
        <v>0</v>
      </c>
      <c r="AN31" s="59">
        <f t="shared" si="11"/>
        <v>0</v>
      </c>
      <c r="AO31" s="57">
        <v>0</v>
      </c>
      <c r="AP31" s="60"/>
      <c r="AQ31" s="59">
        <f t="shared" si="12"/>
        <v>0</v>
      </c>
      <c r="AR31" s="57">
        <v>3</v>
      </c>
      <c r="AS31" s="78">
        <v>0</v>
      </c>
      <c r="AT31" s="59">
        <f t="shared" si="13"/>
        <v>0</v>
      </c>
      <c r="AU31" s="57">
        <v>0</v>
      </c>
      <c r="AV31" s="60"/>
      <c r="AW31" s="59">
        <f t="shared" si="14"/>
        <v>0</v>
      </c>
      <c r="AX31" s="57">
        <v>0</v>
      </c>
      <c r="AY31" s="68"/>
      <c r="AZ31" s="59">
        <v>0</v>
      </c>
    </row>
    <row r="32" spans="1:52" ht="15" customHeight="1" x14ac:dyDescent="0.25">
      <c r="A32" s="67" t="s">
        <v>14</v>
      </c>
      <c r="B32" s="57">
        <v>1</v>
      </c>
      <c r="C32" s="78">
        <v>0</v>
      </c>
      <c r="D32" s="59">
        <f t="shared" si="16"/>
        <v>0</v>
      </c>
      <c r="E32" s="57">
        <v>1</v>
      </c>
      <c r="F32" s="78">
        <v>0</v>
      </c>
      <c r="G32" s="59">
        <f t="shared" si="0"/>
        <v>0</v>
      </c>
      <c r="H32" s="57">
        <v>2</v>
      </c>
      <c r="I32" s="78">
        <v>0</v>
      </c>
      <c r="J32" s="59">
        <f t="shared" si="1"/>
        <v>0</v>
      </c>
      <c r="K32" s="57">
        <v>1</v>
      </c>
      <c r="L32" s="78">
        <v>0</v>
      </c>
      <c r="M32" s="59">
        <f t="shared" si="17"/>
        <v>0</v>
      </c>
      <c r="N32" s="57">
        <v>1</v>
      </c>
      <c r="O32" s="78">
        <v>0</v>
      </c>
      <c r="P32" s="59">
        <f t="shared" si="18"/>
        <v>0</v>
      </c>
      <c r="Q32" s="57">
        <v>1</v>
      </c>
      <c r="R32" s="78">
        <v>0</v>
      </c>
      <c r="S32" s="59">
        <f t="shared" si="21"/>
        <v>0</v>
      </c>
      <c r="T32" s="57">
        <v>1</v>
      </c>
      <c r="U32" s="78">
        <v>0</v>
      </c>
      <c r="V32" s="59">
        <f t="shared" si="5"/>
        <v>0</v>
      </c>
      <c r="W32" s="57">
        <v>1</v>
      </c>
      <c r="X32" s="78">
        <v>0</v>
      </c>
      <c r="Y32" s="59">
        <f t="shared" si="6"/>
        <v>0</v>
      </c>
      <c r="Z32" s="57">
        <v>1</v>
      </c>
      <c r="AA32" s="78">
        <v>0</v>
      </c>
      <c r="AB32" s="59">
        <f t="shared" si="7"/>
        <v>0</v>
      </c>
      <c r="AC32" s="57">
        <v>1</v>
      </c>
      <c r="AD32" s="78">
        <v>0</v>
      </c>
      <c r="AE32" s="59">
        <f t="shared" si="8"/>
        <v>0</v>
      </c>
      <c r="AF32" s="57">
        <v>1</v>
      </c>
      <c r="AG32" s="78">
        <v>0</v>
      </c>
      <c r="AH32" s="59">
        <f t="shared" si="9"/>
        <v>0</v>
      </c>
      <c r="AI32" s="57">
        <v>2</v>
      </c>
      <c r="AJ32" s="78">
        <v>0</v>
      </c>
      <c r="AK32" s="59">
        <f t="shared" si="10"/>
        <v>0</v>
      </c>
      <c r="AL32" s="57">
        <v>1</v>
      </c>
      <c r="AM32" s="78">
        <v>0</v>
      </c>
      <c r="AN32" s="59">
        <f t="shared" si="11"/>
        <v>0</v>
      </c>
      <c r="AO32" s="57">
        <v>1</v>
      </c>
      <c r="AP32" s="78">
        <v>0</v>
      </c>
      <c r="AQ32" s="59">
        <f t="shared" si="12"/>
        <v>0</v>
      </c>
      <c r="AR32" s="57">
        <v>1</v>
      </c>
      <c r="AS32" s="78">
        <v>0</v>
      </c>
      <c r="AT32" s="59">
        <f t="shared" si="13"/>
        <v>0</v>
      </c>
      <c r="AU32" s="57">
        <v>1</v>
      </c>
      <c r="AV32" s="78">
        <v>0</v>
      </c>
      <c r="AW32" s="59">
        <f t="shared" si="14"/>
        <v>0</v>
      </c>
      <c r="AX32" s="57">
        <v>0</v>
      </c>
      <c r="AY32" s="68"/>
      <c r="AZ32" s="59">
        <v>0</v>
      </c>
    </row>
    <row r="33" spans="1:52" ht="15" customHeight="1" x14ac:dyDescent="0.25">
      <c r="A33" s="67" t="s">
        <v>21</v>
      </c>
      <c r="B33" s="57">
        <v>1</v>
      </c>
      <c r="C33" s="78">
        <v>0</v>
      </c>
      <c r="D33" s="59">
        <f t="shared" si="16"/>
        <v>0</v>
      </c>
      <c r="E33" s="57">
        <v>1</v>
      </c>
      <c r="F33" s="78">
        <v>0</v>
      </c>
      <c r="G33" s="59">
        <f t="shared" si="0"/>
        <v>0</v>
      </c>
      <c r="H33" s="57">
        <v>2</v>
      </c>
      <c r="I33" s="78">
        <v>0</v>
      </c>
      <c r="J33" s="59">
        <f t="shared" si="1"/>
        <v>0</v>
      </c>
      <c r="K33" s="57">
        <v>1</v>
      </c>
      <c r="L33" s="78">
        <v>0</v>
      </c>
      <c r="M33" s="59">
        <f t="shared" si="17"/>
        <v>0</v>
      </c>
      <c r="N33" s="57">
        <v>1</v>
      </c>
      <c r="O33" s="78">
        <v>0</v>
      </c>
      <c r="P33" s="59">
        <f t="shared" si="18"/>
        <v>0</v>
      </c>
      <c r="Q33" s="57">
        <v>1</v>
      </c>
      <c r="R33" s="78">
        <v>0</v>
      </c>
      <c r="S33" s="59">
        <f t="shared" si="21"/>
        <v>0</v>
      </c>
      <c r="T33" s="57">
        <v>1</v>
      </c>
      <c r="U33" s="78">
        <v>0</v>
      </c>
      <c r="V33" s="59">
        <f t="shared" si="5"/>
        <v>0</v>
      </c>
      <c r="W33" s="57">
        <v>1</v>
      </c>
      <c r="X33" s="78">
        <v>0</v>
      </c>
      <c r="Y33" s="59">
        <f t="shared" si="6"/>
        <v>0</v>
      </c>
      <c r="Z33" s="57">
        <v>1</v>
      </c>
      <c r="AA33" s="78">
        <v>0</v>
      </c>
      <c r="AB33" s="59">
        <f t="shared" si="7"/>
        <v>0</v>
      </c>
      <c r="AC33" s="57">
        <v>1</v>
      </c>
      <c r="AD33" s="78">
        <v>0</v>
      </c>
      <c r="AE33" s="59">
        <f t="shared" si="8"/>
        <v>0</v>
      </c>
      <c r="AF33" s="57">
        <v>1</v>
      </c>
      <c r="AG33" s="78">
        <v>0</v>
      </c>
      <c r="AH33" s="59">
        <f t="shared" si="9"/>
        <v>0</v>
      </c>
      <c r="AI33" s="57">
        <v>2</v>
      </c>
      <c r="AJ33" s="78">
        <v>0</v>
      </c>
      <c r="AK33" s="59">
        <f t="shared" si="10"/>
        <v>0</v>
      </c>
      <c r="AL33" s="57">
        <v>1</v>
      </c>
      <c r="AM33" s="78">
        <v>0</v>
      </c>
      <c r="AN33" s="59">
        <f t="shared" si="11"/>
        <v>0</v>
      </c>
      <c r="AO33" s="57">
        <v>1</v>
      </c>
      <c r="AP33" s="78">
        <v>0</v>
      </c>
      <c r="AQ33" s="59">
        <f t="shared" si="12"/>
        <v>0</v>
      </c>
      <c r="AR33" s="57">
        <v>1</v>
      </c>
      <c r="AS33" s="78">
        <v>0</v>
      </c>
      <c r="AT33" s="59">
        <f t="shared" si="13"/>
        <v>0</v>
      </c>
      <c r="AU33" s="57">
        <v>1</v>
      </c>
      <c r="AV33" s="78">
        <v>0</v>
      </c>
      <c r="AW33" s="59">
        <f t="shared" si="14"/>
        <v>0</v>
      </c>
      <c r="AX33" s="57">
        <v>0</v>
      </c>
      <c r="AY33" s="68"/>
      <c r="AZ33" s="59">
        <v>0</v>
      </c>
    </row>
    <row r="34" spans="1:52" ht="15" customHeight="1" x14ac:dyDescent="0.25">
      <c r="A34" s="67" t="s">
        <v>20</v>
      </c>
      <c r="B34" s="57">
        <v>1</v>
      </c>
      <c r="C34" s="78">
        <v>0</v>
      </c>
      <c r="D34" s="59">
        <f t="shared" si="16"/>
        <v>0</v>
      </c>
      <c r="E34" s="57">
        <v>2</v>
      </c>
      <c r="F34" s="78">
        <v>0</v>
      </c>
      <c r="G34" s="59">
        <f t="shared" si="0"/>
        <v>0</v>
      </c>
      <c r="H34" s="57">
        <v>2</v>
      </c>
      <c r="I34" s="78">
        <v>0</v>
      </c>
      <c r="J34" s="59">
        <f t="shared" si="1"/>
        <v>0</v>
      </c>
      <c r="K34" s="57">
        <v>2</v>
      </c>
      <c r="L34" s="78">
        <v>0</v>
      </c>
      <c r="M34" s="59">
        <f t="shared" si="17"/>
        <v>0</v>
      </c>
      <c r="N34" s="57">
        <v>0</v>
      </c>
      <c r="O34" s="60"/>
      <c r="P34" s="69">
        <v>0</v>
      </c>
      <c r="Q34" s="57">
        <v>1</v>
      </c>
      <c r="R34" s="78">
        <v>0</v>
      </c>
      <c r="S34" s="59">
        <f t="shared" si="21"/>
        <v>0</v>
      </c>
      <c r="T34" s="57">
        <v>0</v>
      </c>
      <c r="U34" s="60"/>
      <c r="V34" s="69">
        <v>0</v>
      </c>
      <c r="W34" s="57">
        <v>1</v>
      </c>
      <c r="X34" s="78">
        <v>0</v>
      </c>
      <c r="Y34" s="59">
        <f t="shared" si="6"/>
        <v>0</v>
      </c>
      <c r="Z34" s="57">
        <v>2</v>
      </c>
      <c r="AA34" s="78">
        <v>0</v>
      </c>
      <c r="AB34" s="59">
        <f t="shared" si="7"/>
        <v>0</v>
      </c>
      <c r="AC34" s="57">
        <v>2</v>
      </c>
      <c r="AD34" s="78">
        <v>0</v>
      </c>
      <c r="AE34" s="59">
        <f t="shared" si="8"/>
        <v>0</v>
      </c>
      <c r="AF34" s="57">
        <v>2</v>
      </c>
      <c r="AG34" s="78">
        <v>0</v>
      </c>
      <c r="AH34" s="59">
        <f t="shared" si="9"/>
        <v>0</v>
      </c>
      <c r="AI34" s="57">
        <v>2</v>
      </c>
      <c r="AJ34" s="78">
        <v>0</v>
      </c>
      <c r="AK34" s="59">
        <f t="shared" si="10"/>
        <v>0</v>
      </c>
      <c r="AL34" s="57">
        <v>1</v>
      </c>
      <c r="AM34" s="78">
        <v>0</v>
      </c>
      <c r="AN34" s="59">
        <f t="shared" si="11"/>
        <v>0</v>
      </c>
      <c r="AO34" s="57">
        <v>0</v>
      </c>
      <c r="AP34" s="60"/>
      <c r="AQ34" s="59">
        <f t="shared" si="12"/>
        <v>0</v>
      </c>
      <c r="AR34" s="82">
        <v>0</v>
      </c>
      <c r="AS34" s="60"/>
      <c r="AT34" s="69">
        <v>0</v>
      </c>
      <c r="AU34" s="57">
        <v>2</v>
      </c>
      <c r="AV34" s="78">
        <v>0</v>
      </c>
      <c r="AW34" s="59">
        <f t="shared" si="14"/>
        <v>0</v>
      </c>
      <c r="AX34" s="57">
        <v>0</v>
      </c>
      <c r="AY34" s="68"/>
      <c r="AZ34" s="59">
        <v>0</v>
      </c>
    </row>
    <row r="35" spans="1:52" ht="15" customHeight="1" x14ac:dyDescent="0.25">
      <c r="A35" s="67" t="s">
        <v>2</v>
      </c>
      <c r="B35" s="57">
        <v>1</v>
      </c>
      <c r="C35" s="78">
        <v>0</v>
      </c>
      <c r="D35" s="59">
        <f t="shared" si="16"/>
        <v>0</v>
      </c>
      <c r="E35" s="57">
        <v>1</v>
      </c>
      <c r="F35" s="78">
        <v>0</v>
      </c>
      <c r="G35" s="59">
        <f t="shared" si="0"/>
        <v>0</v>
      </c>
      <c r="H35" s="57">
        <v>2</v>
      </c>
      <c r="I35" s="78">
        <v>0</v>
      </c>
      <c r="J35" s="59">
        <f t="shared" si="1"/>
        <v>0</v>
      </c>
      <c r="K35" s="57">
        <v>1</v>
      </c>
      <c r="L35" s="78">
        <v>0</v>
      </c>
      <c r="M35" s="59">
        <f t="shared" si="17"/>
        <v>0</v>
      </c>
      <c r="N35" s="57">
        <v>1</v>
      </c>
      <c r="O35" s="78">
        <v>0</v>
      </c>
      <c r="P35" s="59">
        <f t="shared" si="18"/>
        <v>0</v>
      </c>
      <c r="Q35" s="57">
        <v>1</v>
      </c>
      <c r="R35" s="78">
        <v>0</v>
      </c>
      <c r="S35" s="59">
        <f t="shared" si="21"/>
        <v>0</v>
      </c>
      <c r="T35" s="57">
        <v>1</v>
      </c>
      <c r="U35" s="78">
        <v>0</v>
      </c>
      <c r="V35" s="59">
        <f t="shared" si="5"/>
        <v>0</v>
      </c>
      <c r="W35" s="57">
        <v>1</v>
      </c>
      <c r="X35" s="78">
        <v>0</v>
      </c>
      <c r="Y35" s="59">
        <f t="shared" si="6"/>
        <v>0</v>
      </c>
      <c r="Z35" s="57">
        <v>1</v>
      </c>
      <c r="AA35" s="78">
        <v>0</v>
      </c>
      <c r="AB35" s="59">
        <f t="shared" si="7"/>
        <v>0</v>
      </c>
      <c r="AC35" s="57">
        <v>1</v>
      </c>
      <c r="AD35" s="78">
        <v>0</v>
      </c>
      <c r="AE35" s="59">
        <f t="shared" si="8"/>
        <v>0</v>
      </c>
      <c r="AF35" s="57">
        <v>1</v>
      </c>
      <c r="AG35" s="78">
        <v>0</v>
      </c>
      <c r="AH35" s="59">
        <f t="shared" si="9"/>
        <v>0</v>
      </c>
      <c r="AI35" s="57">
        <v>2</v>
      </c>
      <c r="AJ35" s="78">
        <v>0</v>
      </c>
      <c r="AK35" s="59">
        <f t="shared" si="10"/>
        <v>0</v>
      </c>
      <c r="AL35" s="57">
        <v>1</v>
      </c>
      <c r="AM35" s="78">
        <v>0</v>
      </c>
      <c r="AN35" s="59">
        <f t="shared" si="11"/>
        <v>0</v>
      </c>
      <c r="AO35" s="57">
        <v>1</v>
      </c>
      <c r="AP35" s="78">
        <v>0</v>
      </c>
      <c r="AQ35" s="59">
        <f t="shared" si="12"/>
        <v>0</v>
      </c>
      <c r="AR35" s="70">
        <v>1</v>
      </c>
      <c r="AS35" s="78">
        <v>0</v>
      </c>
      <c r="AT35" s="59">
        <f t="shared" si="13"/>
        <v>0</v>
      </c>
      <c r="AU35" s="57">
        <v>1</v>
      </c>
      <c r="AV35" s="78">
        <v>0</v>
      </c>
      <c r="AW35" s="59">
        <f t="shared" si="14"/>
        <v>0</v>
      </c>
      <c r="AX35" s="57">
        <v>0</v>
      </c>
      <c r="AY35" s="68"/>
      <c r="AZ35" s="59">
        <v>0</v>
      </c>
    </row>
    <row r="36" spans="1:52" ht="15" customHeight="1" x14ac:dyDescent="0.25">
      <c r="A36" s="67" t="s">
        <v>22</v>
      </c>
      <c r="B36" s="57">
        <v>1</v>
      </c>
      <c r="C36" s="78">
        <v>0</v>
      </c>
      <c r="D36" s="59">
        <f t="shared" si="16"/>
        <v>0</v>
      </c>
      <c r="E36" s="57">
        <v>1</v>
      </c>
      <c r="F36" s="78">
        <v>0</v>
      </c>
      <c r="G36" s="59">
        <f t="shared" si="0"/>
        <v>0</v>
      </c>
      <c r="H36" s="57">
        <v>2</v>
      </c>
      <c r="I36" s="78">
        <v>0</v>
      </c>
      <c r="J36" s="59">
        <f t="shared" si="1"/>
        <v>0</v>
      </c>
      <c r="K36" s="57">
        <v>1</v>
      </c>
      <c r="L36" s="78">
        <v>0</v>
      </c>
      <c r="M36" s="59">
        <f t="shared" si="17"/>
        <v>0</v>
      </c>
      <c r="N36" s="57">
        <v>1</v>
      </c>
      <c r="O36" s="78">
        <v>0</v>
      </c>
      <c r="P36" s="59">
        <f t="shared" si="18"/>
        <v>0</v>
      </c>
      <c r="Q36" s="57">
        <v>1</v>
      </c>
      <c r="R36" s="78">
        <v>0</v>
      </c>
      <c r="S36" s="59">
        <f t="shared" si="21"/>
        <v>0</v>
      </c>
      <c r="T36" s="57">
        <v>1</v>
      </c>
      <c r="U36" s="78">
        <v>0</v>
      </c>
      <c r="V36" s="59">
        <f t="shared" si="5"/>
        <v>0</v>
      </c>
      <c r="W36" s="57">
        <v>1</v>
      </c>
      <c r="X36" s="78">
        <v>0</v>
      </c>
      <c r="Y36" s="59">
        <f t="shared" si="6"/>
        <v>0</v>
      </c>
      <c r="Z36" s="57">
        <v>1</v>
      </c>
      <c r="AA36" s="78">
        <v>0</v>
      </c>
      <c r="AB36" s="59">
        <f t="shared" si="7"/>
        <v>0</v>
      </c>
      <c r="AC36" s="57">
        <v>1</v>
      </c>
      <c r="AD36" s="78">
        <v>0</v>
      </c>
      <c r="AE36" s="59">
        <f t="shared" si="8"/>
        <v>0</v>
      </c>
      <c r="AF36" s="57">
        <v>1</v>
      </c>
      <c r="AG36" s="78">
        <v>0</v>
      </c>
      <c r="AH36" s="59">
        <f t="shared" si="9"/>
        <v>0</v>
      </c>
      <c r="AI36" s="57">
        <v>2</v>
      </c>
      <c r="AJ36" s="78">
        <v>0</v>
      </c>
      <c r="AK36" s="59">
        <f t="shared" si="10"/>
        <v>0</v>
      </c>
      <c r="AL36" s="57">
        <v>1</v>
      </c>
      <c r="AM36" s="78">
        <v>0</v>
      </c>
      <c r="AN36" s="59">
        <f t="shared" si="11"/>
        <v>0</v>
      </c>
      <c r="AO36" s="57">
        <v>1</v>
      </c>
      <c r="AP36" s="78">
        <v>0</v>
      </c>
      <c r="AQ36" s="59">
        <f t="shared" si="12"/>
        <v>0</v>
      </c>
      <c r="AR36" s="70">
        <v>1</v>
      </c>
      <c r="AS36" s="78">
        <v>0</v>
      </c>
      <c r="AT36" s="59">
        <f t="shared" si="13"/>
        <v>0</v>
      </c>
      <c r="AU36" s="57">
        <v>1</v>
      </c>
      <c r="AV36" s="78">
        <v>0</v>
      </c>
      <c r="AW36" s="59">
        <f t="shared" si="14"/>
        <v>0</v>
      </c>
      <c r="AX36" s="57">
        <v>0</v>
      </c>
      <c r="AY36" s="68"/>
      <c r="AZ36" s="59">
        <v>0</v>
      </c>
    </row>
    <row r="37" spans="1:52" ht="15" customHeight="1" x14ac:dyDescent="0.25">
      <c r="A37" s="67" t="s">
        <v>34</v>
      </c>
      <c r="B37" s="57">
        <v>1</v>
      </c>
      <c r="C37" s="78">
        <v>0</v>
      </c>
      <c r="D37" s="59">
        <f t="shared" si="16"/>
        <v>0</v>
      </c>
      <c r="E37" s="57">
        <v>1</v>
      </c>
      <c r="F37" s="78">
        <v>0</v>
      </c>
      <c r="G37" s="59">
        <f t="shared" si="0"/>
        <v>0</v>
      </c>
      <c r="H37" s="57">
        <v>2</v>
      </c>
      <c r="I37" s="78">
        <v>0</v>
      </c>
      <c r="J37" s="59">
        <f t="shared" si="1"/>
        <v>0</v>
      </c>
      <c r="K37" s="57">
        <v>1</v>
      </c>
      <c r="L37" s="78">
        <v>0</v>
      </c>
      <c r="M37" s="59">
        <f t="shared" si="17"/>
        <v>0</v>
      </c>
      <c r="N37" s="57">
        <v>1</v>
      </c>
      <c r="O37" s="78">
        <v>0</v>
      </c>
      <c r="P37" s="59">
        <f t="shared" si="18"/>
        <v>0</v>
      </c>
      <c r="Q37" s="57">
        <v>1</v>
      </c>
      <c r="R37" s="78">
        <v>0</v>
      </c>
      <c r="S37" s="59">
        <f t="shared" si="21"/>
        <v>0</v>
      </c>
      <c r="T37" s="57">
        <v>1</v>
      </c>
      <c r="U37" s="78">
        <v>0</v>
      </c>
      <c r="V37" s="59">
        <f t="shared" si="5"/>
        <v>0</v>
      </c>
      <c r="W37" s="57">
        <v>1</v>
      </c>
      <c r="X37" s="78">
        <v>0</v>
      </c>
      <c r="Y37" s="59">
        <f t="shared" si="6"/>
        <v>0</v>
      </c>
      <c r="Z37" s="57">
        <v>1</v>
      </c>
      <c r="AA37" s="78">
        <v>0</v>
      </c>
      <c r="AB37" s="59">
        <f t="shared" si="7"/>
        <v>0</v>
      </c>
      <c r="AC37" s="57">
        <v>1</v>
      </c>
      <c r="AD37" s="78">
        <v>0</v>
      </c>
      <c r="AE37" s="59">
        <f t="shared" si="8"/>
        <v>0</v>
      </c>
      <c r="AF37" s="57">
        <v>1</v>
      </c>
      <c r="AG37" s="78">
        <v>0</v>
      </c>
      <c r="AH37" s="59">
        <f t="shared" si="9"/>
        <v>0</v>
      </c>
      <c r="AI37" s="57">
        <v>2</v>
      </c>
      <c r="AJ37" s="78">
        <v>0</v>
      </c>
      <c r="AK37" s="59">
        <f t="shared" si="10"/>
        <v>0</v>
      </c>
      <c r="AL37" s="57">
        <v>1</v>
      </c>
      <c r="AM37" s="78">
        <v>0</v>
      </c>
      <c r="AN37" s="59">
        <f t="shared" si="11"/>
        <v>0</v>
      </c>
      <c r="AO37" s="57">
        <v>1</v>
      </c>
      <c r="AP37" s="78">
        <v>0</v>
      </c>
      <c r="AQ37" s="59">
        <f t="shared" si="12"/>
        <v>0</v>
      </c>
      <c r="AR37" s="70">
        <v>1</v>
      </c>
      <c r="AS37" s="78">
        <v>0</v>
      </c>
      <c r="AT37" s="59">
        <f t="shared" si="13"/>
        <v>0</v>
      </c>
      <c r="AU37" s="57">
        <v>1</v>
      </c>
      <c r="AV37" s="78">
        <v>0</v>
      </c>
      <c r="AW37" s="59">
        <f t="shared" si="14"/>
        <v>0</v>
      </c>
      <c r="AX37" s="57">
        <v>0</v>
      </c>
      <c r="AY37" s="68"/>
      <c r="AZ37" s="59">
        <v>0</v>
      </c>
    </row>
    <row r="38" spans="1:52" ht="15" customHeight="1" x14ac:dyDescent="0.25">
      <c r="A38" s="67" t="s">
        <v>35</v>
      </c>
      <c r="B38" s="57">
        <v>1</v>
      </c>
      <c r="C38" s="78">
        <v>0</v>
      </c>
      <c r="D38" s="59">
        <f t="shared" si="16"/>
        <v>0</v>
      </c>
      <c r="E38" s="57">
        <v>1</v>
      </c>
      <c r="F38" s="78">
        <v>0</v>
      </c>
      <c r="G38" s="59">
        <f t="shared" si="0"/>
        <v>0</v>
      </c>
      <c r="H38" s="57">
        <v>2</v>
      </c>
      <c r="I38" s="78">
        <v>0</v>
      </c>
      <c r="J38" s="59">
        <f t="shared" si="1"/>
        <v>0</v>
      </c>
      <c r="K38" s="57">
        <v>1</v>
      </c>
      <c r="L38" s="78">
        <v>0</v>
      </c>
      <c r="M38" s="59">
        <f t="shared" si="17"/>
        <v>0</v>
      </c>
      <c r="N38" s="57">
        <v>0</v>
      </c>
      <c r="O38" s="60"/>
      <c r="P38" s="59">
        <v>0</v>
      </c>
      <c r="Q38" s="57">
        <v>0</v>
      </c>
      <c r="R38" s="60"/>
      <c r="S38" s="59">
        <f t="shared" si="21"/>
        <v>0</v>
      </c>
      <c r="T38" s="57">
        <v>0</v>
      </c>
      <c r="U38" s="60"/>
      <c r="V38" s="59">
        <v>0</v>
      </c>
      <c r="W38" s="57">
        <v>1</v>
      </c>
      <c r="X38" s="78">
        <v>0</v>
      </c>
      <c r="Y38" s="59">
        <f t="shared" si="6"/>
        <v>0</v>
      </c>
      <c r="Z38" s="57">
        <v>2</v>
      </c>
      <c r="AA38" s="78">
        <v>0</v>
      </c>
      <c r="AB38" s="59">
        <f t="shared" si="7"/>
        <v>0</v>
      </c>
      <c r="AC38" s="57">
        <v>2</v>
      </c>
      <c r="AD38" s="78">
        <v>0</v>
      </c>
      <c r="AE38" s="59">
        <f t="shared" si="8"/>
        <v>0</v>
      </c>
      <c r="AF38" s="57">
        <v>2</v>
      </c>
      <c r="AG38" s="78">
        <v>0</v>
      </c>
      <c r="AH38" s="59">
        <f t="shared" si="9"/>
        <v>0</v>
      </c>
      <c r="AI38" s="57">
        <v>2</v>
      </c>
      <c r="AJ38" s="78">
        <v>0</v>
      </c>
      <c r="AK38" s="59">
        <f t="shared" si="10"/>
        <v>0</v>
      </c>
      <c r="AL38" s="57">
        <v>1</v>
      </c>
      <c r="AM38" s="78">
        <v>0</v>
      </c>
      <c r="AN38" s="59">
        <f t="shared" si="11"/>
        <v>0</v>
      </c>
      <c r="AO38" s="57">
        <v>0</v>
      </c>
      <c r="AP38" s="60"/>
      <c r="AQ38" s="59">
        <f t="shared" si="12"/>
        <v>0</v>
      </c>
      <c r="AR38" s="82">
        <v>0</v>
      </c>
      <c r="AS38" s="60"/>
      <c r="AT38" s="59">
        <v>0</v>
      </c>
      <c r="AU38" s="57">
        <v>1</v>
      </c>
      <c r="AV38" s="78">
        <v>0</v>
      </c>
      <c r="AW38" s="59">
        <f t="shared" si="14"/>
        <v>0</v>
      </c>
      <c r="AX38" s="57">
        <v>0</v>
      </c>
      <c r="AY38" s="68"/>
      <c r="AZ38" s="59">
        <v>0</v>
      </c>
    </row>
    <row r="39" spans="1:52" ht="15" customHeight="1" x14ac:dyDescent="0.25">
      <c r="A39" s="67" t="s">
        <v>25</v>
      </c>
      <c r="B39" s="57">
        <v>1</v>
      </c>
      <c r="C39" s="78">
        <v>0</v>
      </c>
      <c r="D39" s="59">
        <f t="shared" si="16"/>
        <v>0</v>
      </c>
      <c r="E39" s="57">
        <v>1</v>
      </c>
      <c r="F39" s="78">
        <v>0</v>
      </c>
      <c r="G39" s="59">
        <f t="shared" si="0"/>
        <v>0</v>
      </c>
      <c r="H39" s="57">
        <v>2</v>
      </c>
      <c r="I39" s="78">
        <v>0</v>
      </c>
      <c r="J39" s="59">
        <f t="shared" si="1"/>
        <v>0</v>
      </c>
      <c r="K39" s="57">
        <v>1</v>
      </c>
      <c r="L39" s="78">
        <v>0</v>
      </c>
      <c r="M39" s="59">
        <f t="shared" si="17"/>
        <v>0</v>
      </c>
      <c r="N39" s="57">
        <v>1</v>
      </c>
      <c r="O39" s="78">
        <v>0</v>
      </c>
      <c r="P39" s="59">
        <f t="shared" si="18"/>
        <v>0</v>
      </c>
      <c r="Q39" s="57">
        <v>1</v>
      </c>
      <c r="R39" s="78">
        <v>0</v>
      </c>
      <c r="S39" s="59">
        <f t="shared" si="21"/>
        <v>0</v>
      </c>
      <c r="T39" s="57">
        <v>1</v>
      </c>
      <c r="U39" s="78">
        <v>0</v>
      </c>
      <c r="V39" s="59">
        <f t="shared" si="5"/>
        <v>0</v>
      </c>
      <c r="W39" s="57">
        <v>1</v>
      </c>
      <c r="X39" s="78">
        <v>0</v>
      </c>
      <c r="Y39" s="59">
        <f t="shared" si="6"/>
        <v>0</v>
      </c>
      <c r="Z39" s="57">
        <v>1</v>
      </c>
      <c r="AA39" s="78">
        <v>0</v>
      </c>
      <c r="AB39" s="59">
        <f t="shared" si="7"/>
        <v>0</v>
      </c>
      <c r="AC39" s="57">
        <v>1</v>
      </c>
      <c r="AD39" s="78">
        <v>0</v>
      </c>
      <c r="AE39" s="59">
        <f t="shared" si="8"/>
        <v>0</v>
      </c>
      <c r="AF39" s="57">
        <v>1</v>
      </c>
      <c r="AG39" s="78">
        <v>0</v>
      </c>
      <c r="AH39" s="59">
        <f t="shared" si="9"/>
        <v>0</v>
      </c>
      <c r="AI39" s="57">
        <v>2</v>
      </c>
      <c r="AJ39" s="78">
        <v>0</v>
      </c>
      <c r="AK39" s="59">
        <f t="shared" si="10"/>
        <v>0</v>
      </c>
      <c r="AL39" s="57">
        <v>1</v>
      </c>
      <c r="AM39" s="78">
        <v>0</v>
      </c>
      <c r="AN39" s="59">
        <f t="shared" si="11"/>
        <v>0</v>
      </c>
      <c r="AO39" s="57">
        <v>1</v>
      </c>
      <c r="AP39" s="78">
        <v>0</v>
      </c>
      <c r="AQ39" s="59">
        <f t="shared" si="12"/>
        <v>0</v>
      </c>
      <c r="AR39" s="57">
        <v>1</v>
      </c>
      <c r="AS39" s="78">
        <v>0</v>
      </c>
      <c r="AT39" s="59">
        <f t="shared" si="13"/>
        <v>0</v>
      </c>
      <c r="AU39" s="57">
        <v>1</v>
      </c>
      <c r="AV39" s="78">
        <v>0</v>
      </c>
      <c r="AW39" s="59">
        <f t="shared" si="14"/>
        <v>0</v>
      </c>
      <c r="AX39" s="57">
        <v>0</v>
      </c>
      <c r="AY39" s="68"/>
      <c r="AZ39" s="59">
        <v>0</v>
      </c>
    </row>
    <row r="40" spans="1:52" ht="15" customHeight="1" x14ac:dyDescent="0.25">
      <c r="A40" s="67" t="s">
        <v>26</v>
      </c>
      <c r="B40" s="57">
        <v>1</v>
      </c>
      <c r="C40" s="78">
        <v>0</v>
      </c>
      <c r="D40" s="59">
        <f t="shared" si="16"/>
        <v>0</v>
      </c>
      <c r="E40" s="57">
        <v>1</v>
      </c>
      <c r="F40" s="78">
        <v>0</v>
      </c>
      <c r="G40" s="59">
        <f t="shared" si="0"/>
        <v>0</v>
      </c>
      <c r="H40" s="57">
        <v>2</v>
      </c>
      <c r="I40" s="78">
        <v>0</v>
      </c>
      <c r="J40" s="59">
        <f t="shared" si="1"/>
        <v>0</v>
      </c>
      <c r="K40" s="57">
        <v>1</v>
      </c>
      <c r="L40" s="78">
        <v>0</v>
      </c>
      <c r="M40" s="59">
        <f t="shared" si="17"/>
        <v>0</v>
      </c>
      <c r="N40" s="57">
        <v>1</v>
      </c>
      <c r="O40" s="78">
        <v>0</v>
      </c>
      <c r="P40" s="59">
        <f t="shared" si="18"/>
        <v>0</v>
      </c>
      <c r="Q40" s="57">
        <v>1</v>
      </c>
      <c r="R40" s="78">
        <v>0</v>
      </c>
      <c r="S40" s="59">
        <f t="shared" si="21"/>
        <v>0</v>
      </c>
      <c r="T40" s="57">
        <v>1</v>
      </c>
      <c r="U40" s="78">
        <v>0</v>
      </c>
      <c r="V40" s="59">
        <f t="shared" si="5"/>
        <v>0</v>
      </c>
      <c r="W40" s="57">
        <v>1</v>
      </c>
      <c r="X40" s="78">
        <v>0</v>
      </c>
      <c r="Y40" s="59">
        <f t="shared" si="6"/>
        <v>0</v>
      </c>
      <c r="Z40" s="57">
        <v>1</v>
      </c>
      <c r="AA40" s="78">
        <v>0</v>
      </c>
      <c r="AB40" s="59">
        <f t="shared" si="7"/>
        <v>0</v>
      </c>
      <c r="AC40" s="57">
        <v>1</v>
      </c>
      <c r="AD40" s="78">
        <v>0</v>
      </c>
      <c r="AE40" s="59">
        <f t="shared" si="8"/>
        <v>0</v>
      </c>
      <c r="AF40" s="57">
        <v>1</v>
      </c>
      <c r="AG40" s="78">
        <v>0</v>
      </c>
      <c r="AH40" s="59">
        <f t="shared" si="9"/>
        <v>0</v>
      </c>
      <c r="AI40" s="57">
        <v>2</v>
      </c>
      <c r="AJ40" s="78">
        <v>0</v>
      </c>
      <c r="AK40" s="59">
        <f t="shared" si="10"/>
        <v>0</v>
      </c>
      <c r="AL40" s="57">
        <v>1</v>
      </c>
      <c r="AM40" s="78">
        <v>0</v>
      </c>
      <c r="AN40" s="59">
        <f t="shared" si="11"/>
        <v>0</v>
      </c>
      <c r="AO40" s="57">
        <v>1</v>
      </c>
      <c r="AP40" s="78">
        <v>0</v>
      </c>
      <c r="AQ40" s="59">
        <f t="shared" si="12"/>
        <v>0</v>
      </c>
      <c r="AR40" s="57">
        <v>1</v>
      </c>
      <c r="AS40" s="78">
        <v>0</v>
      </c>
      <c r="AT40" s="59">
        <f t="shared" si="13"/>
        <v>0</v>
      </c>
      <c r="AU40" s="57">
        <v>1</v>
      </c>
      <c r="AV40" s="78">
        <v>0</v>
      </c>
      <c r="AW40" s="59">
        <f t="shared" si="14"/>
        <v>0</v>
      </c>
      <c r="AX40" s="57">
        <v>0</v>
      </c>
      <c r="AY40" s="68"/>
      <c r="AZ40" s="59">
        <v>0</v>
      </c>
    </row>
    <row r="41" spans="1:52" ht="15" customHeight="1" x14ac:dyDescent="0.25">
      <c r="A41" s="67" t="s">
        <v>27</v>
      </c>
      <c r="B41" s="57">
        <v>1</v>
      </c>
      <c r="C41" s="78">
        <v>0</v>
      </c>
      <c r="D41" s="59">
        <f t="shared" si="16"/>
        <v>0</v>
      </c>
      <c r="E41" s="57">
        <v>1</v>
      </c>
      <c r="F41" s="78">
        <v>0</v>
      </c>
      <c r="G41" s="59">
        <f t="shared" si="0"/>
        <v>0</v>
      </c>
      <c r="H41" s="57">
        <v>2</v>
      </c>
      <c r="I41" s="78">
        <v>0</v>
      </c>
      <c r="J41" s="59">
        <f t="shared" si="1"/>
        <v>0</v>
      </c>
      <c r="K41" s="57">
        <v>1</v>
      </c>
      <c r="L41" s="78">
        <v>0</v>
      </c>
      <c r="M41" s="59">
        <f t="shared" si="17"/>
        <v>0</v>
      </c>
      <c r="N41" s="57">
        <v>1</v>
      </c>
      <c r="O41" s="78">
        <v>0</v>
      </c>
      <c r="P41" s="59">
        <f t="shared" si="18"/>
        <v>0</v>
      </c>
      <c r="Q41" s="57">
        <v>1</v>
      </c>
      <c r="R41" s="78">
        <v>0</v>
      </c>
      <c r="S41" s="59">
        <f t="shared" si="21"/>
        <v>0</v>
      </c>
      <c r="T41" s="57">
        <v>1</v>
      </c>
      <c r="U41" s="78">
        <v>0</v>
      </c>
      <c r="V41" s="59">
        <f t="shared" si="5"/>
        <v>0</v>
      </c>
      <c r="W41" s="57">
        <v>1</v>
      </c>
      <c r="X41" s="78">
        <v>0</v>
      </c>
      <c r="Y41" s="59">
        <f t="shared" si="6"/>
        <v>0</v>
      </c>
      <c r="Z41" s="57">
        <v>1</v>
      </c>
      <c r="AA41" s="78">
        <v>0</v>
      </c>
      <c r="AB41" s="59">
        <f t="shared" si="7"/>
        <v>0</v>
      </c>
      <c r="AC41" s="57">
        <v>1</v>
      </c>
      <c r="AD41" s="78">
        <v>0</v>
      </c>
      <c r="AE41" s="59">
        <f t="shared" si="8"/>
        <v>0</v>
      </c>
      <c r="AF41" s="57">
        <v>1</v>
      </c>
      <c r="AG41" s="78">
        <v>0</v>
      </c>
      <c r="AH41" s="59">
        <f t="shared" si="9"/>
        <v>0</v>
      </c>
      <c r="AI41" s="57">
        <v>2</v>
      </c>
      <c r="AJ41" s="78">
        <v>0</v>
      </c>
      <c r="AK41" s="59">
        <f t="shared" si="10"/>
        <v>0</v>
      </c>
      <c r="AL41" s="57">
        <v>1</v>
      </c>
      <c r="AM41" s="78">
        <v>0</v>
      </c>
      <c r="AN41" s="59">
        <f t="shared" si="11"/>
        <v>0</v>
      </c>
      <c r="AO41" s="57">
        <v>1</v>
      </c>
      <c r="AP41" s="78">
        <v>0</v>
      </c>
      <c r="AQ41" s="59">
        <f t="shared" si="12"/>
        <v>0</v>
      </c>
      <c r="AR41" s="57">
        <v>1</v>
      </c>
      <c r="AS41" s="78">
        <v>0</v>
      </c>
      <c r="AT41" s="59">
        <f t="shared" si="13"/>
        <v>0</v>
      </c>
      <c r="AU41" s="57">
        <v>1</v>
      </c>
      <c r="AV41" s="78">
        <v>0</v>
      </c>
      <c r="AW41" s="59">
        <f t="shared" si="14"/>
        <v>0</v>
      </c>
      <c r="AX41" s="57">
        <v>0</v>
      </c>
      <c r="AY41" s="68"/>
      <c r="AZ41" s="59">
        <v>0</v>
      </c>
    </row>
    <row r="42" spans="1:52" s="55" customFormat="1" ht="30" customHeight="1" x14ac:dyDescent="0.25">
      <c r="A42" s="62" t="s">
        <v>63</v>
      </c>
      <c r="B42" s="63"/>
      <c r="C42" s="79"/>
      <c r="D42" s="65">
        <f>SUM(D43:D48)</f>
        <v>0</v>
      </c>
      <c r="E42" s="66"/>
      <c r="F42" s="79"/>
      <c r="G42" s="65">
        <f>SUM(G43:G48)</f>
        <v>0</v>
      </c>
      <c r="H42" s="66"/>
      <c r="I42" s="79"/>
      <c r="J42" s="65">
        <f>SUM(J43:J48)</f>
        <v>0</v>
      </c>
      <c r="K42" s="66"/>
      <c r="L42" s="79"/>
      <c r="M42" s="65">
        <f>SUM(M43:M48)</f>
        <v>0</v>
      </c>
      <c r="N42" s="66"/>
      <c r="O42" s="79"/>
      <c r="P42" s="65">
        <f>SUM(P43:P48)</f>
        <v>0</v>
      </c>
      <c r="Q42" s="66"/>
      <c r="R42" s="64"/>
      <c r="S42" s="65">
        <f>SUM(S43:S48)</f>
        <v>0</v>
      </c>
      <c r="T42" s="66"/>
      <c r="U42" s="79"/>
      <c r="V42" s="65">
        <f>SUM(V43:V48)</f>
        <v>0</v>
      </c>
      <c r="W42" s="66"/>
      <c r="X42" s="79"/>
      <c r="Y42" s="65">
        <f>SUM(Y43:Y48)</f>
        <v>0</v>
      </c>
      <c r="Z42" s="66"/>
      <c r="AA42" s="79"/>
      <c r="AB42" s="65">
        <f>SUM(AB43:AB48)</f>
        <v>0</v>
      </c>
      <c r="AC42" s="66"/>
      <c r="AD42" s="79"/>
      <c r="AE42" s="65">
        <f>SUM(AE43:AE48)</f>
        <v>0</v>
      </c>
      <c r="AF42" s="66"/>
      <c r="AG42" s="79"/>
      <c r="AH42" s="65">
        <f>SUM(AH43:AH48)</f>
        <v>0</v>
      </c>
      <c r="AI42" s="66"/>
      <c r="AJ42" s="79"/>
      <c r="AK42" s="65">
        <f>SUM(AK43:AK48)</f>
        <v>0</v>
      </c>
      <c r="AL42" s="66"/>
      <c r="AM42" s="79"/>
      <c r="AN42" s="65">
        <f>SUM(AN43:AN48)</f>
        <v>0</v>
      </c>
      <c r="AO42" s="66"/>
      <c r="AP42" s="79"/>
      <c r="AQ42" s="65">
        <f>SUM(AQ43:AQ48)</f>
        <v>0</v>
      </c>
      <c r="AR42" s="66"/>
      <c r="AS42" s="79"/>
      <c r="AT42" s="65">
        <f>SUM(AT43:AT48)</f>
        <v>0</v>
      </c>
      <c r="AU42" s="66"/>
      <c r="AV42" s="79"/>
      <c r="AW42" s="65">
        <f>SUM(AW43:AW48)</f>
        <v>0</v>
      </c>
      <c r="AX42" s="66"/>
      <c r="AY42" s="64"/>
      <c r="AZ42" s="65">
        <f>SUM(AZ43:AZ48)</f>
        <v>0</v>
      </c>
    </row>
    <row r="43" spans="1:52" ht="15" customHeight="1" x14ac:dyDescent="0.25">
      <c r="A43" s="67" t="s">
        <v>36</v>
      </c>
      <c r="B43" s="57">
        <v>1</v>
      </c>
      <c r="C43" s="78">
        <v>0</v>
      </c>
      <c r="D43" s="59">
        <f t="shared" si="16"/>
        <v>0</v>
      </c>
      <c r="E43" s="57">
        <v>1</v>
      </c>
      <c r="F43" s="78">
        <v>0</v>
      </c>
      <c r="G43" s="59">
        <f t="shared" si="0"/>
        <v>0</v>
      </c>
      <c r="H43" s="57">
        <v>2</v>
      </c>
      <c r="I43" s="78">
        <v>0</v>
      </c>
      <c r="J43" s="59">
        <f t="shared" si="1"/>
        <v>0</v>
      </c>
      <c r="K43" s="57">
        <v>1</v>
      </c>
      <c r="L43" s="78">
        <v>0</v>
      </c>
      <c r="M43" s="59">
        <f t="shared" si="17"/>
        <v>0</v>
      </c>
      <c r="N43" s="57">
        <v>1</v>
      </c>
      <c r="O43" s="78">
        <v>0</v>
      </c>
      <c r="P43" s="59">
        <f t="shared" ref="P43" si="22">N43*O43</f>
        <v>0</v>
      </c>
      <c r="Q43" s="57">
        <v>1</v>
      </c>
      <c r="R43" s="78">
        <v>0</v>
      </c>
      <c r="S43" s="59">
        <f t="shared" ref="S43" si="23">Q43*R43</f>
        <v>0</v>
      </c>
      <c r="T43" s="57">
        <v>1</v>
      </c>
      <c r="U43" s="78">
        <v>0</v>
      </c>
      <c r="V43" s="59">
        <f t="shared" ref="V43:V45" si="24">T43*U43</f>
        <v>0</v>
      </c>
      <c r="W43" s="57">
        <v>1</v>
      </c>
      <c r="X43" s="78">
        <v>0</v>
      </c>
      <c r="Y43" s="59">
        <f t="shared" si="6"/>
        <v>0</v>
      </c>
      <c r="Z43" s="57">
        <v>1</v>
      </c>
      <c r="AA43" s="78">
        <v>0</v>
      </c>
      <c r="AB43" s="59">
        <f t="shared" si="7"/>
        <v>0</v>
      </c>
      <c r="AC43" s="57">
        <v>1</v>
      </c>
      <c r="AD43" s="78">
        <v>0</v>
      </c>
      <c r="AE43" s="59">
        <f t="shared" si="8"/>
        <v>0</v>
      </c>
      <c r="AF43" s="57">
        <v>1</v>
      </c>
      <c r="AG43" s="78">
        <v>0</v>
      </c>
      <c r="AH43" s="59">
        <f t="shared" si="9"/>
        <v>0</v>
      </c>
      <c r="AI43" s="57">
        <v>2</v>
      </c>
      <c r="AJ43" s="78">
        <v>0</v>
      </c>
      <c r="AK43" s="59">
        <f t="shared" si="10"/>
        <v>0</v>
      </c>
      <c r="AL43" s="57">
        <v>1</v>
      </c>
      <c r="AM43" s="78">
        <v>0</v>
      </c>
      <c r="AN43" s="59">
        <f t="shared" si="11"/>
        <v>0</v>
      </c>
      <c r="AO43" s="57">
        <v>1</v>
      </c>
      <c r="AP43" s="78">
        <v>0</v>
      </c>
      <c r="AQ43" s="59">
        <f t="shared" si="12"/>
        <v>0</v>
      </c>
      <c r="AR43" s="57">
        <v>1</v>
      </c>
      <c r="AS43" s="78">
        <v>0</v>
      </c>
      <c r="AT43" s="59">
        <f t="shared" si="13"/>
        <v>0</v>
      </c>
      <c r="AU43" s="57">
        <v>1</v>
      </c>
      <c r="AV43" s="78">
        <v>0</v>
      </c>
      <c r="AW43" s="59">
        <f t="shared" si="14"/>
        <v>0</v>
      </c>
      <c r="AX43" s="57">
        <v>0</v>
      </c>
      <c r="AY43" s="68"/>
      <c r="AZ43" s="59">
        <v>0</v>
      </c>
    </row>
    <row r="44" spans="1:52" ht="15" customHeight="1" x14ac:dyDescent="0.25">
      <c r="A44" s="67" t="s">
        <v>64</v>
      </c>
      <c r="B44" s="57">
        <v>2</v>
      </c>
      <c r="C44" s="78">
        <v>0</v>
      </c>
      <c r="D44" s="59">
        <f t="shared" si="16"/>
        <v>0</v>
      </c>
      <c r="E44" s="57">
        <v>0</v>
      </c>
      <c r="F44" s="60"/>
      <c r="G44" s="59">
        <v>0</v>
      </c>
      <c r="H44" s="57">
        <v>3</v>
      </c>
      <c r="I44" s="78">
        <v>0</v>
      </c>
      <c r="J44" s="59">
        <f t="shared" si="1"/>
        <v>0</v>
      </c>
      <c r="K44" s="57">
        <v>1</v>
      </c>
      <c r="L44" s="78">
        <v>0</v>
      </c>
      <c r="M44" s="59">
        <f t="shared" si="17"/>
        <v>0</v>
      </c>
      <c r="N44" s="57">
        <v>0</v>
      </c>
      <c r="O44" s="60"/>
      <c r="P44" s="59">
        <v>0</v>
      </c>
      <c r="Q44" s="57">
        <v>0</v>
      </c>
      <c r="R44" s="60"/>
      <c r="S44" s="59">
        <v>0</v>
      </c>
      <c r="T44" s="57">
        <v>1</v>
      </c>
      <c r="U44" s="78">
        <v>0</v>
      </c>
      <c r="V44" s="59">
        <f t="shared" si="24"/>
        <v>0</v>
      </c>
      <c r="W44" s="57">
        <v>2</v>
      </c>
      <c r="X44" s="78">
        <v>0</v>
      </c>
      <c r="Y44" s="59">
        <f t="shared" si="6"/>
        <v>0</v>
      </c>
      <c r="Z44" s="57">
        <v>1</v>
      </c>
      <c r="AA44" s="78">
        <v>0</v>
      </c>
      <c r="AB44" s="59">
        <f t="shared" si="7"/>
        <v>0</v>
      </c>
      <c r="AC44" s="57">
        <v>0</v>
      </c>
      <c r="AD44" s="60"/>
      <c r="AE44" s="59">
        <f t="shared" si="8"/>
        <v>0</v>
      </c>
      <c r="AF44" s="57">
        <v>8</v>
      </c>
      <c r="AG44" s="78">
        <v>0</v>
      </c>
      <c r="AH44" s="59">
        <f t="shared" si="9"/>
        <v>0</v>
      </c>
      <c r="AI44" s="57">
        <v>3</v>
      </c>
      <c r="AJ44" s="78">
        <v>0</v>
      </c>
      <c r="AK44" s="59">
        <f t="shared" si="10"/>
        <v>0</v>
      </c>
      <c r="AL44" s="57">
        <v>1</v>
      </c>
      <c r="AM44" s="78">
        <v>0</v>
      </c>
      <c r="AN44" s="59">
        <f t="shared" si="11"/>
        <v>0</v>
      </c>
      <c r="AO44" s="57">
        <v>0</v>
      </c>
      <c r="AP44" s="60"/>
      <c r="AQ44" s="59">
        <f t="shared" si="12"/>
        <v>0</v>
      </c>
      <c r="AR44" s="57">
        <v>4</v>
      </c>
      <c r="AS44" s="78">
        <v>0</v>
      </c>
      <c r="AT44" s="59">
        <f t="shared" si="13"/>
        <v>0</v>
      </c>
      <c r="AU44" s="57">
        <v>0</v>
      </c>
      <c r="AV44" s="60"/>
      <c r="AW44" s="59">
        <f t="shared" si="14"/>
        <v>0</v>
      </c>
      <c r="AX44" s="57">
        <v>0</v>
      </c>
      <c r="AY44" s="68"/>
      <c r="AZ44" s="59">
        <v>0</v>
      </c>
    </row>
    <row r="45" spans="1:52" ht="15" customHeight="1" x14ac:dyDescent="0.25">
      <c r="A45" s="67" t="s">
        <v>65</v>
      </c>
      <c r="B45" s="57">
        <v>7</v>
      </c>
      <c r="C45" s="78">
        <v>0</v>
      </c>
      <c r="D45" s="59">
        <f t="shared" si="16"/>
        <v>0</v>
      </c>
      <c r="E45" s="57">
        <v>1</v>
      </c>
      <c r="F45" s="78">
        <v>0</v>
      </c>
      <c r="G45" s="59">
        <f t="shared" si="0"/>
        <v>0</v>
      </c>
      <c r="H45" s="57">
        <v>1</v>
      </c>
      <c r="I45" s="78">
        <v>0</v>
      </c>
      <c r="J45" s="59">
        <f t="shared" si="1"/>
        <v>0</v>
      </c>
      <c r="K45" s="57">
        <v>3</v>
      </c>
      <c r="L45" s="78">
        <v>0</v>
      </c>
      <c r="M45" s="59">
        <f t="shared" si="17"/>
        <v>0</v>
      </c>
      <c r="N45" s="57">
        <v>2</v>
      </c>
      <c r="O45" s="78">
        <v>0</v>
      </c>
      <c r="P45" s="59">
        <f t="shared" ref="P45" si="25">N45*O45</f>
        <v>0</v>
      </c>
      <c r="Q45" s="57">
        <v>3</v>
      </c>
      <c r="R45" s="78">
        <v>0</v>
      </c>
      <c r="S45" s="59">
        <f t="shared" ref="S45" si="26">Q45*R45</f>
        <v>0</v>
      </c>
      <c r="T45" s="57">
        <v>2</v>
      </c>
      <c r="U45" s="78">
        <v>0</v>
      </c>
      <c r="V45" s="59">
        <f t="shared" si="24"/>
        <v>0</v>
      </c>
      <c r="W45" s="57">
        <v>1</v>
      </c>
      <c r="X45" s="78">
        <v>0</v>
      </c>
      <c r="Y45" s="59">
        <f t="shared" si="6"/>
        <v>0</v>
      </c>
      <c r="Z45" s="57">
        <v>0</v>
      </c>
      <c r="AA45" s="60"/>
      <c r="AB45" s="59">
        <f t="shared" si="7"/>
        <v>0</v>
      </c>
      <c r="AC45" s="57">
        <v>0</v>
      </c>
      <c r="AD45" s="60"/>
      <c r="AE45" s="59">
        <f t="shared" si="8"/>
        <v>0</v>
      </c>
      <c r="AF45" s="57">
        <v>6</v>
      </c>
      <c r="AG45" s="78">
        <v>0</v>
      </c>
      <c r="AH45" s="59">
        <f t="shared" si="9"/>
        <v>0</v>
      </c>
      <c r="AI45" s="57">
        <v>0</v>
      </c>
      <c r="AJ45" s="60"/>
      <c r="AK45" s="59">
        <f t="shared" si="10"/>
        <v>0</v>
      </c>
      <c r="AL45" s="57">
        <v>0</v>
      </c>
      <c r="AM45" s="60"/>
      <c r="AN45" s="59">
        <f t="shared" si="11"/>
        <v>0</v>
      </c>
      <c r="AO45" s="57">
        <v>0</v>
      </c>
      <c r="AP45" s="60"/>
      <c r="AQ45" s="59">
        <f t="shared" si="12"/>
        <v>0</v>
      </c>
      <c r="AR45" s="57">
        <v>5</v>
      </c>
      <c r="AS45" s="78">
        <v>0</v>
      </c>
      <c r="AT45" s="59">
        <f t="shared" si="13"/>
        <v>0</v>
      </c>
      <c r="AU45" s="57">
        <v>7</v>
      </c>
      <c r="AV45" s="78">
        <v>0</v>
      </c>
      <c r="AW45" s="59">
        <f t="shared" si="14"/>
        <v>0</v>
      </c>
      <c r="AX45" s="57">
        <v>0</v>
      </c>
      <c r="AY45" s="68"/>
      <c r="AZ45" s="59">
        <v>0</v>
      </c>
    </row>
    <row r="46" spans="1:52" ht="15" customHeight="1" x14ac:dyDescent="0.25">
      <c r="A46" s="56" t="s">
        <v>37</v>
      </c>
      <c r="B46" s="57">
        <v>1</v>
      </c>
      <c r="C46" s="78">
        <v>0</v>
      </c>
      <c r="D46" s="59">
        <f t="shared" si="16"/>
        <v>0</v>
      </c>
      <c r="E46" s="57">
        <v>1</v>
      </c>
      <c r="F46" s="78">
        <v>0</v>
      </c>
      <c r="G46" s="59">
        <f t="shared" si="0"/>
        <v>0</v>
      </c>
      <c r="H46" s="57">
        <v>1</v>
      </c>
      <c r="I46" s="78">
        <v>0</v>
      </c>
      <c r="J46" s="59">
        <f t="shared" si="1"/>
        <v>0</v>
      </c>
      <c r="K46" s="57">
        <v>1</v>
      </c>
      <c r="L46" s="78">
        <v>0</v>
      </c>
      <c r="M46" s="59">
        <f t="shared" si="17"/>
        <v>0</v>
      </c>
      <c r="N46" s="57">
        <v>0</v>
      </c>
      <c r="O46" s="60"/>
      <c r="P46" s="59">
        <v>0</v>
      </c>
      <c r="Q46" s="57">
        <v>0</v>
      </c>
      <c r="R46" s="60"/>
      <c r="S46" s="59">
        <v>0</v>
      </c>
      <c r="T46" s="57">
        <v>0</v>
      </c>
      <c r="U46" s="60"/>
      <c r="V46" s="59">
        <v>0</v>
      </c>
      <c r="W46" s="57">
        <v>0</v>
      </c>
      <c r="X46" s="60"/>
      <c r="Y46" s="59">
        <f t="shared" si="6"/>
        <v>0</v>
      </c>
      <c r="Z46" s="57">
        <v>0</v>
      </c>
      <c r="AA46" s="60"/>
      <c r="AB46" s="59">
        <f t="shared" si="7"/>
        <v>0</v>
      </c>
      <c r="AC46" s="57">
        <v>2</v>
      </c>
      <c r="AD46" s="78">
        <v>0</v>
      </c>
      <c r="AE46" s="59">
        <f t="shared" si="8"/>
        <v>0</v>
      </c>
      <c r="AF46" s="57">
        <v>1</v>
      </c>
      <c r="AG46" s="78">
        <v>0</v>
      </c>
      <c r="AH46" s="59">
        <f t="shared" si="9"/>
        <v>0</v>
      </c>
      <c r="AI46" s="57">
        <v>1</v>
      </c>
      <c r="AJ46" s="78">
        <v>0</v>
      </c>
      <c r="AK46" s="59">
        <f t="shared" si="10"/>
        <v>0</v>
      </c>
      <c r="AL46" s="57">
        <v>1</v>
      </c>
      <c r="AM46" s="78">
        <v>0</v>
      </c>
      <c r="AN46" s="59">
        <f t="shared" si="11"/>
        <v>0</v>
      </c>
      <c r="AO46" s="57">
        <v>0</v>
      </c>
      <c r="AP46" s="60"/>
      <c r="AQ46" s="59">
        <f t="shared" si="12"/>
        <v>0</v>
      </c>
      <c r="AR46" s="57">
        <v>0</v>
      </c>
      <c r="AS46" s="60"/>
      <c r="AT46" s="59">
        <f t="shared" si="13"/>
        <v>0</v>
      </c>
      <c r="AU46" s="57">
        <v>1</v>
      </c>
      <c r="AV46" s="78">
        <v>0</v>
      </c>
      <c r="AW46" s="59">
        <f t="shared" si="14"/>
        <v>0</v>
      </c>
      <c r="AX46" s="57">
        <v>0</v>
      </c>
      <c r="AY46" s="68"/>
      <c r="AZ46" s="59">
        <v>0</v>
      </c>
    </row>
    <row r="47" spans="1:52" ht="15" customHeight="1" x14ac:dyDescent="0.25">
      <c r="A47" s="67" t="s">
        <v>38</v>
      </c>
      <c r="B47" s="57">
        <v>1</v>
      </c>
      <c r="C47" s="78">
        <v>0</v>
      </c>
      <c r="D47" s="59">
        <f t="shared" si="16"/>
        <v>0</v>
      </c>
      <c r="E47" s="57">
        <v>1</v>
      </c>
      <c r="F47" s="78">
        <v>0</v>
      </c>
      <c r="G47" s="59">
        <f t="shared" si="0"/>
        <v>0</v>
      </c>
      <c r="H47" s="57">
        <v>2</v>
      </c>
      <c r="I47" s="78">
        <v>0</v>
      </c>
      <c r="J47" s="59">
        <f t="shared" si="1"/>
        <v>0</v>
      </c>
      <c r="K47" s="57">
        <v>1</v>
      </c>
      <c r="L47" s="78">
        <v>0</v>
      </c>
      <c r="M47" s="59">
        <f t="shared" si="17"/>
        <v>0</v>
      </c>
      <c r="N47" s="57">
        <v>1</v>
      </c>
      <c r="O47" s="78">
        <v>0</v>
      </c>
      <c r="P47" s="59">
        <f t="shared" ref="P47:P48" si="27">N47*O47</f>
        <v>0</v>
      </c>
      <c r="Q47" s="57">
        <v>1</v>
      </c>
      <c r="R47" s="78">
        <v>0</v>
      </c>
      <c r="S47" s="59">
        <f t="shared" ref="S47:S58" si="28">Q47*R47</f>
        <v>0</v>
      </c>
      <c r="T47" s="57">
        <v>1</v>
      </c>
      <c r="U47" s="78">
        <v>0</v>
      </c>
      <c r="V47" s="59">
        <f t="shared" ref="V47:V48" si="29">T47*U47</f>
        <v>0</v>
      </c>
      <c r="W47" s="57">
        <v>1</v>
      </c>
      <c r="X47" s="78">
        <v>0</v>
      </c>
      <c r="Y47" s="59">
        <f t="shared" si="6"/>
        <v>0</v>
      </c>
      <c r="Z47" s="57">
        <v>1</v>
      </c>
      <c r="AA47" s="78">
        <v>0</v>
      </c>
      <c r="AB47" s="59">
        <f t="shared" si="7"/>
        <v>0</v>
      </c>
      <c r="AC47" s="57">
        <v>1</v>
      </c>
      <c r="AD47" s="78">
        <v>0</v>
      </c>
      <c r="AE47" s="59">
        <f t="shared" si="8"/>
        <v>0</v>
      </c>
      <c r="AF47" s="57">
        <v>1</v>
      </c>
      <c r="AG47" s="78">
        <v>0</v>
      </c>
      <c r="AH47" s="59">
        <f t="shared" si="9"/>
        <v>0</v>
      </c>
      <c r="AI47" s="57">
        <v>2</v>
      </c>
      <c r="AJ47" s="78">
        <v>0</v>
      </c>
      <c r="AK47" s="59">
        <f t="shared" si="10"/>
        <v>0</v>
      </c>
      <c r="AL47" s="57">
        <v>1</v>
      </c>
      <c r="AM47" s="78">
        <v>0</v>
      </c>
      <c r="AN47" s="59">
        <f t="shared" si="11"/>
        <v>0</v>
      </c>
      <c r="AO47" s="57">
        <v>1</v>
      </c>
      <c r="AP47" s="78">
        <v>0</v>
      </c>
      <c r="AQ47" s="59">
        <f t="shared" si="12"/>
        <v>0</v>
      </c>
      <c r="AR47" s="57">
        <v>2</v>
      </c>
      <c r="AS47" s="78">
        <v>0</v>
      </c>
      <c r="AT47" s="59">
        <f t="shared" si="13"/>
        <v>0</v>
      </c>
      <c r="AU47" s="57">
        <v>1</v>
      </c>
      <c r="AV47" s="78">
        <v>0</v>
      </c>
      <c r="AW47" s="59">
        <f t="shared" si="14"/>
        <v>0</v>
      </c>
      <c r="AX47" s="57">
        <v>0</v>
      </c>
      <c r="AY47" s="68"/>
      <c r="AZ47" s="59">
        <v>0</v>
      </c>
    </row>
    <row r="48" spans="1:52" ht="15" customHeight="1" x14ac:dyDescent="0.25">
      <c r="A48" s="67" t="s">
        <v>5</v>
      </c>
      <c r="B48" s="57">
        <v>1</v>
      </c>
      <c r="C48" s="78">
        <v>0</v>
      </c>
      <c r="D48" s="59">
        <f t="shared" si="16"/>
        <v>0</v>
      </c>
      <c r="E48" s="57">
        <v>1</v>
      </c>
      <c r="F48" s="78">
        <v>0</v>
      </c>
      <c r="G48" s="59">
        <f t="shared" si="0"/>
        <v>0</v>
      </c>
      <c r="H48" s="57">
        <v>2</v>
      </c>
      <c r="I48" s="78">
        <v>0</v>
      </c>
      <c r="J48" s="59">
        <f t="shared" si="1"/>
        <v>0</v>
      </c>
      <c r="K48" s="57">
        <v>1</v>
      </c>
      <c r="L48" s="78">
        <v>0</v>
      </c>
      <c r="M48" s="59">
        <f t="shared" si="17"/>
        <v>0</v>
      </c>
      <c r="N48" s="57">
        <v>1</v>
      </c>
      <c r="O48" s="78">
        <v>0</v>
      </c>
      <c r="P48" s="59">
        <f t="shared" si="27"/>
        <v>0</v>
      </c>
      <c r="Q48" s="57">
        <v>1</v>
      </c>
      <c r="R48" s="78">
        <v>0</v>
      </c>
      <c r="S48" s="59">
        <f t="shared" si="28"/>
        <v>0</v>
      </c>
      <c r="T48" s="57">
        <v>1</v>
      </c>
      <c r="U48" s="78">
        <v>0</v>
      </c>
      <c r="V48" s="59">
        <f t="shared" si="29"/>
        <v>0</v>
      </c>
      <c r="W48" s="57">
        <v>1</v>
      </c>
      <c r="X48" s="78">
        <v>0</v>
      </c>
      <c r="Y48" s="59">
        <f t="shared" si="6"/>
        <v>0</v>
      </c>
      <c r="Z48" s="57">
        <v>1</v>
      </c>
      <c r="AA48" s="78">
        <v>0</v>
      </c>
      <c r="AB48" s="59">
        <f t="shared" si="7"/>
        <v>0</v>
      </c>
      <c r="AC48" s="57">
        <v>1</v>
      </c>
      <c r="AD48" s="78">
        <v>0</v>
      </c>
      <c r="AE48" s="59">
        <f t="shared" si="8"/>
        <v>0</v>
      </c>
      <c r="AF48" s="57">
        <v>1</v>
      </c>
      <c r="AG48" s="78">
        <v>0</v>
      </c>
      <c r="AH48" s="59">
        <f t="shared" si="9"/>
        <v>0</v>
      </c>
      <c r="AI48" s="57">
        <v>1</v>
      </c>
      <c r="AJ48" s="78">
        <v>0</v>
      </c>
      <c r="AK48" s="59">
        <f t="shared" si="10"/>
        <v>0</v>
      </c>
      <c r="AL48" s="57">
        <v>1</v>
      </c>
      <c r="AM48" s="78">
        <v>0</v>
      </c>
      <c r="AN48" s="59">
        <f t="shared" si="11"/>
        <v>0</v>
      </c>
      <c r="AO48" s="57">
        <v>1</v>
      </c>
      <c r="AP48" s="78">
        <v>0</v>
      </c>
      <c r="AQ48" s="59">
        <f t="shared" si="12"/>
        <v>0</v>
      </c>
      <c r="AR48" s="57">
        <v>1</v>
      </c>
      <c r="AS48" s="78">
        <v>0</v>
      </c>
      <c r="AT48" s="59">
        <f t="shared" si="13"/>
        <v>0</v>
      </c>
      <c r="AU48" s="57">
        <v>1</v>
      </c>
      <c r="AV48" s="78">
        <v>0</v>
      </c>
      <c r="AW48" s="59">
        <f t="shared" si="14"/>
        <v>0</v>
      </c>
      <c r="AX48" s="57">
        <v>0</v>
      </c>
      <c r="AY48" s="68"/>
      <c r="AZ48" s="59">
        <v>0</v>
      </c>
    </row>
    <row r="49" spans="1:52" s="55" customFormat="1" ht="30" customHeight="1" x14ac:dyDescent="0.25">
      <c r="A49" s="62" t="s">
        <v>58</v>
      </c>
      <c r="B49" s="63"/>
      <c r="C49" s="79"/>
      <c r="D49" s="65">
        <f>SUM(D50:D55)</f>
        <v>0</v>
      </c>
      <c r="E49" s="63"/>
      <c r="F49" s="79"/>
      <c r="G49" s="65">
        <f>SUM(G50:G55)</f>
        <v>0</v>
      </c>
      <c r="H49" s="63"/>
      <c r="I49" s="79"/>
      <c r="J49" s="65">
        <f>SUM(J50:J55)</f>
        <v>0</v>
      </c>
      <c r="K49" s="63"/>
      <c r="L49" s="79"/>
      <c r="M49" s="65">
        <f>SUM(M50:M55)</f>
        <v>0</v>
      </c>
      <c r="N49" s="63"/>
      <c r="O49" s="79"/>
      <c r="P49" s="65">
        <f>SUM(P50:P55)</f>
        <v>0</v>
      </c>
      <c r="Q49" s="63"/>
      <c r="R49" s="79"/>
      <c r="S49" s="65">
        <f>SUM(S50:S55)</f>
        <v>0</v>
      </c>
      <c r="T49" s="63"/>
      <c r="U49" s="79"/>
      <c r="V49" s="65">
        <f>SUM(V50:V55)</f>
        <v>0</v>
      </c>
      <c r="W49" s="63"/>
      <c r="X49" s="79"/>
      <c r="Y49" s="65">
        <f>SUM(Y50:Y55)</f>
        <v>0</v>
      </c>
      <c r="Z49" s="63"/>
      <c r="AA49" s="79"/>
      <c r="AB49" s="65">
        <f>SUM(AB50:AB55)</f>
        <v>0</v>
      </c>
      <c r="AC49" s="63"/>
      <c r="AD49" s="79"/>
      <c r="AE49" s="65">
        <f>SUM(AE50:AE55)</f>
        <v>0</v>
      </c>
      <c r="AF49" s="66"/>
      <c r="AG49" s="79"/>
      <c r="AH49" s="65">
        <f>SUM(AH50:AH55)</f>
        <v>0</v>
      </c>
      <c r="AI49" s="66"/>
      <c r="AJ49" s="79"/>
      <c r="AK49" s="65">
        <f>SUM(AK50:AK55)</f>
        <v>0</v>
      </c>
      <c r="AL49" s="66"/>
      <c r="AM49" s="79"/>
      <c r="AN49" s="65">
        <f>SUM(AN50:AN55)</f>
        <v>0</v>
      </c>
      <c r="AO49" s="66"/>
      <c r="AP49" s="79"/>
      <c r="AQ49" s="65">
        <f>SUM(AQ50:AQ55)</f>
        <v>0</v>
      </c>
      <c r="AR49" s="66"/>
      <c r="AS49" s="79"/>
      <c r="AT49" s="65">
        <f>SUM(AT50:AT55)</f>
        <v>0</v>
      </c>
      <c r="AU49" s="66"/>
      <c r="AV49" s="79"/>
      <c r="AW49" s="65">
        <f>SUM(AW50:AW55)</f>
        <v>0</v>
      </c>
      <c r="AX49" s="66"/>
      <c r="AY49" s="64"/>
      <c r="AZ49" s="65">
        <f>SUM(AZ50:AZ55)</f>
        <v>0</v>
      </c>
    </row>
    <row r="50" spans="1:52" ht="15" customHeight="1" x14ac:dyDescent="0.25">
      <c r="A50" s="56" t="s">
        <v>56</v>
      </c>
      <c r="B50" s="57">
        <v>1</v>
      </c>
      <c r="C50" s="78">
        <v>0</v>
      </c>
      <c r="D50" s="59">
        <f t="shared" si="16"/>
        <v>0</v>
      </c>
      <c r="E50" s="57">
        <v>1</v>
      </c>
      <c r="F50" s="78">
        <v>0</v>
      </c>
      <c r="G50" s="59">
        <f t="shared" si="0"/>
        <v>0</v>
      </c>
      <c r="H50" s="57">
        <v>1</v>
      </c>
      <c r="I50" s="78">
        <v>0</v>
      </c>
      <c r="J50" s="59">
        <f t="shared" ref="J50:J58" si="30">H50*I50</f>
        <v>0</v>
      </c>
      <c r="K50" s="57">
        <v>1</v>
      </c>
      <c r="L50" s="78">
        <v>0</v>
      </c>
      <c r="M50" s="59">
        <f t="shared" ref="M50:M58" si="31">K50*L50</f>
        <v>0</v>
      </c>
      <c r="N50" s="57">
        <v>1</v>
      </c>
      <c r="O50" s="78">
        <v>0</v>
      </c>
      <c r="P50" s="59">
        <f t="shared" ref="P50:P55" si="32">N50*O50</f>
        <v>0</v>
      </c>
      <c r="Q50" s="57">
        <v>1</v>
      </c>
      <c r="R50" s="78">
        <v>0</v>
      </c>
      <c r="S50" s="59">
        <f t="shared" si="28"/>
        <v>0</v>
      </c>
      <c r="T50" s="57">
        <v>1</v>
      </c>
      <c r="U50" s="78">
        <v>0</v>
      </c>
      <c r="V50" s="59">
        <f t="shared" ref="V50:V55" si="33">T50*U50</f>
        <v>0</v>
      </c>
      <c r="W50" s="57">
        <v>1</v>
      </c>
      <c r="X50" s="78">
        <v>0</v>
      </c>
      <c r="Y50" s="59">
        <f t="shared" si="6"/>
        <v>0</v>
      </c>
      <c r="Z50" s="57">
        <v>1</v>
      </c>
      <c r="AA50" s="78">
        <v>0</v>
      </c>
      <c r="AB50" s="59">
        <f t="shared" si="7"/>
        <v>0</v>
      </c>
      <c r="AC50" s="57">
        <v>1</v>
      </c>
      <c r="AD50" s="78">
        <v>0</v>
      </c>
      <c r="AE50" s="59">
        <f t="shared" si="8"/>
        <v>0</v>
      </c>
      <c r="AF50" s="57">
        <v>1</v>
      </c>
      <c r="AG50" s="78">
        <v>0</v>
      </c>
      <c r="AH50" s="59">
        <f t="shared" si="9"/>
        <v>0</v>
      </c>
      <c r="AI50" s="57">
        <v>1</v>
      </c>
      <c r="AJ50" s="78">
        <v>0</v>
      </c>
      <c r="AK50" s="59">
        <f t="shared" si="10"/>
        <v>0</v>
      </c>
      <c r="AL50" s="57">
        <v>1</v>
      </c>
      <c r="AM50" s="78">
        <v>0</v>
      </c>
      <c r="AN50" s="59">
        <f t="shared" ref="AN50:AN58" si="34">AL50*AM50</f>
        <v>0</v>
      </c>
      <c r="AO50" s="57">
        <v>1</v>
      </c>
      <c r="AP50" s="78">
        <v>0</v>
      </c>
      <c r="AQ50" s="59">
        <f t="shared" si="12"/>
        <v>0</v>
      </c>
      <c r="AR50" s="57">
        <v>1</v>
      </c>
      <c r="AS50" s="78">
        <v>0</v>
      </c>
      <c r="AT50" s="59">
        <f t="shared" si="13"/>
        <v>0</v>
      </c>
      <c r="AU50" s="57">
        <v>1</v>
      </c>
      <c r="AV50" s="78">
        <v>0</v>
      </c>
      <c r="AW50" s="59">
        <f t="shared" si="14"/>
        <v>0</v>
      </c>
      <c r="AX50" s="57">
        <v>0</v>
      </c>
      <c r="AY50" s="68"/>
      <c r="AZ50" s="59">
        <v>0</v>
      </c>
    </row>
    <row r="51" spans="1:52" ht="15" customHeight="1" x14ac:dyDescent="0.25">
      <c r="A51" s="67" t="s">
        <v>57</v>
      </c>
      <c r="B51" s="57">
        <v>1</v>
      </c>
      <c r="C51" s="78">
        <v>0</v>
      </c>
      <c r="D51" s="59">
        <f t="shared" si="16"/>
        <v>0</v>
      </c>
      <c r="E51" s="57">
        <v>1</v>
      </c>
      <c r="F51" s="78">
        <v>0</v>
      </c>
      <c r="G51" s="59">
        <f t="shared" si="0"/>
        <v>0</v>
      </c>
      <c r="H51" s="57">
        <v>2</v>
      </c>
      <c r="I51" s="78">
        <v>0</v>
      </c>
      <c r="J51" s="59">
        <f t="shared" si="30"/>
        <v>0</v>
      </c>
      <c r="K51" s="57">
        <v>1</v>
      </c>
      <c r="L51" s="78">
        <v>0</v>
      </c>
      <c r="M51" s="59">
        <f t="shared" si="31"/>
        <v>0</v>
      </c>
      <c r="N51" s="57">
        <v>1</v>
      </c>
      <c r="O51" s="78">
        <v>0</v>
      </c>
      <c r="P51" s="59">
        <f>N51*O51</f>
        <v>0</v>
      </c>
      <c r="Q51" s="57">
        <v>1</v>
      </c>
      <c r="R51" s="78">
        <v>0</v>
      </c>
      <c r="S51" s="59">
        <f t="shared" si="28"/>
        <v>0</v>
      </c>
      <c r="T51" s="57">
        <v>1</v>
      </c>
      <c r="U51" s="78">
        <v>0</v>
      </c>
      <c r="V51" s="59">
        <f t="shared" si="33"/>
        <v>0</v>
      </c>
      <c r="W51" s="57">
        <v>1</v>
      </c>
      <c r="X51" s="78">
        <v>0</v>
      </c>
      <c r="Y51" s="59">
        <f t="shared" si="6"/>
        <v>0</v>
      </c>
      <c r="Z51" s="57">
        <v>1</v>
      </c>
      <c r="AA51" s="78">
        <v>0</v>
      </c>
      <c r="AB51" s="59">
        <f t="shared" si="7"/>
        <v>0</v>
      </c>
      <c r="AC51" s="57">
        <v>1</v>
      </c>
      <c r="AD51" s="78">
        <v>0</v>
      </c>
      <c r="AE51" s="59">
        <f t="shared" si="8"/>
        <v>0</v>
      </c>
      <c r="AF51" s="57">
        <v>1</v>
      </c>
      <c r="AG51" s="78">
        <v>0</v>
      </c>
      <c r="AH51" s="59">
        <f t="shared" si="9"/>
        <v>0</v>
      </c>
      <c r="AI51" s="57">
        <v>2</v>
      </c>
      <c r="AJ51" s="78">
        <v>0</v>
      </c>
      <c r="AK51" s="59">
        <f t="shared" si="10"/>
        <v>0</v>
      </c>
      <c r="AL51" s="57">
        <v>1</v>
      </c>
      <c r="AM51" s="78">
        <v>0</v>
      </c>
      <c r="AN51" s="59">
        <f t="shared" si="34"/>
        <v>0</v>
      </c>
      <c r="AO51" s="57">
        <v>1</v>
      </c>
      <c r="AP51" s="78">
        <v>0</v>
      </c>
      <c r="AQ51" s="59">
        <f t="shared" si="12"/>
        <v>0</v>
      </c>
      <c r="AR51" s="57">
        <v>2</v>
      </c>
      <c r="AS51" s="78">
        <v>0</v>
      </c>
      <c r="AT51" s="59">
        <f t="shared" si="13"/>
        <v>0</v>
      </c>
      <c r="AU51" s="57">
        <v>1</v>
      </c>
      <c r="AV51" s="78">
        <v>0</v>
      </c>
      <c r="AW51" s="59">
        <f t="shared" si="14"/>
        <v>0</v>
      </c>
      <c r="AX51" s="57">
        <v>0</v>
      </c>
      <c r="AY51" s="68"/>
      <c r="AZ51" s="59">
        <v>0</v>
      </c>
    </row>
    <row r="52" spans="1:52" ht="30" customHeight="1" x14ac:dyDescent="0.25">
      <c r="A52" s="71" t="s">
        <v>59</v>
      </c>
      <c r="B52" s="57">
        <v>1</v>
      </c>
      <c r="C52" s="78">
        <v>0</v>
      </c>
      <c r="D52" s="59">
        <f t="shared" si="16"/>
        <v>0</v>
      </c>
      <c r="E52" s="57">
        <v>1</v>
      </c>
      <c r="F52" s="78">
        <v>0</v>
      </c>
      <c r="G52" s="59">
        <f t="shared" si="0"/>
        <v>0</v>
      </c>
      <c r="H52" s="57">
        <v>1</v>
      </c>
      <c r="I52" s="78">
        <v>0</v>
      </c>
      <c r="J52" s="59">
        <f t="shared" si="30"/>
        <v>0</v>
      </c>
      <c r="K52" s="57">
        <v>1</v>
      </c>
      <c r="L52" s="78">
        <v>0</v>
      </c>
      <c r="M52" s="59">
        <f t="shared" si="31"/>
        <v>0</v>
      </c>
      <c r="N52" s="57">
        <v>1</v>
      </c>
      <c r="O52" s="78">
        <v>0</v>
      </c>
      <c r="P52" s="59">
        <f t="shared" si="32"/>
        <v>0</v>
      </c>
      <c r="Q52" s="57">
        <v>1</v>
      </c>
      <c r="R52" s="78">
        <v>0</v>
      </c>
      <c r="S52" s="59">
        <f t="shared" si="28"/>
        <v>0</v>
      </c>
      <c r="T52" s="57">
        <v>1</v>
      </c>
      <c r="U52" s="78">
        <v>0</v>
      </c>
      <c r="V52" s="59">
        <f t="shared" si="33"/>
        <v>0</v>
      </c>
      <c r="W52" s="57">
        <v>1</v>
      </c>
      <c r="X52" s="78">
        <v>0</v>
      </c>
      <c r="Y52" s="59">
        <f t="shared" si="6"/>
        <v>0</v>
      </c>
      <c r="Z52" s="57">
        <v>1</v>
      </c>
      <c r="AA52" s="78">
        <v>0</v>
      </c>
      <c r="AB52" s="59">
        <f t="shared" si="7"/>
        <v>0</v>
      </c>
      <c r="AC52" s="57">
        <v>1</v>
      </c>
      <c r="AD52" s="78">
        <v>0</v>
      </c>
      <c r="AE52" s="59">
        <f t="shared" si="8"/>
        <v>0</v>
      </c>
      <c r="AF52" s="57">
        <v>1</v>
      </c>
      <c r="AG52" s="78">
        <v>0</v>
      </c>
      <c r="AH52" s="59">
        <f t="shared" si="9"/>
        <v>0</v>
      </c>
      <c r="AI52" s="57">
        <v>1</v>
      </c>
      <c r="AJ52" s="78">
        <v>0</v>
      </c>
      <c r="AK52" s="59">
        <f t="shared" si="10"/>
        <v>0</v>
      </c>
      <c r="AL52" s="57">
        <v>1</v>
      </c>
      <c r="AM52" s="78">
        <v>0</v>
      </c>
      <c r="AN52" s="59">
        <f t="shared" si="34"/>
        <v>0</v>
      </c>
      <c r="AO52" s="57">
        <v>1</v>
      </c>
      <c r="AP52" s="78">
        <v>0</v>
      </c>
      <c r="AQ52" s="59">
        <f t="shared" si="12"/>
        <v>0</v>
      </c>
      <c r="AR52" s="57">
        <v>1</v>
      </c>
      <c r="AS52" s="78">
        <v>0</v>
      </c>
      <c r="AT52" s="59">
        <f t="shared" si="13"/>
        <v>0</v>
      </c>
      <c r="AU52" s="57">
        <v>1</v>
      </c>
      <c r="AV52" s="78">
        <v>0</v>
      </c>
      <c r="AW52" s="59">
        <f t="shared" si="14"/>
        <v>0</v>
      </c>
      <c r="AX52" s="57">
        <v>0</v>
      </c>
      <c r="AY52" s="68"/>
      <c r="AZ52" s="59">
        <v>0</v>
      </c>
    </row>
    <row r="53" spans="1:52" ht="30" customHeight="1" x14ac:dyDescent="0.25">
      <c r="A53" s="71" t="s">
        <v>60</v>
      </c>
      <c r="B53" s="57">
        <v>9</v>
      </c>
      <c r="C53" s="78">
        <v>0</v>
      </c>
      <c r="D53" s="59">
        <f t="shared" si="16"/>
        <v>0</v>
      </c>
      <c r="E53" s="57">
        <v>1</v>
      </c>
      <c r="F53" s="78">
        <v>0</v>
      </c>
      <c r="G53" s="59">
        <f t="shared" si="0"/>
        <v>0</v>
      </c>
      <c r="H53" s="57">
        <v>4</v>
      </c>
      <c r="I53" s="78">
        <v>0</v>
      </c>
      <c r="J53" s="59">
        <f t="shared" si="30"/>
        <v>0</v>
      </c>
      <c r="K53" s="57">
        <v>4</v>
      </c>
      <c r="L53" s="78">
        <v>0</v>
      </c>
      <c r="M53" s="59">
        <f t="shared" si="31"/>
        <v>0</v>
      </c>
      <c r="N53" s="57">
        <v>2</v>
      </c>
      <c r="O53" s="78">
        <v>0</v>
      </c>
      <c r="P53" s="59">
        <f t="shared" si="32"/>
        <v>0</v>
      </c>
      <c r="Q53" s="57">
        <v>3</v>
      </c>
      <c r="R53" s="78">
        <v>0</v>
      </c>
      <c r="S53" s="59">
        <f t="shared" si="28"/>
        <v>0</v>
      </c>
      <c r="T53" s="57">
        <v>3</v>
      </c>
      <c r="U53" s="78">
        <v>0</v>
      </c>
      <c r="V53" s="59">
        <f t="shared" si="33"/>
        <v>0</v>
      </c>
      <c r="W53" s="57">
        <v>3</v>
      </c>
      <c r="X53" s="78">
        <v>0</v>
      </c>
      <c r="Y53" s="59">
        <f t="shared" si="6"/>
        <v>0</v>
      </c>
      <c r="Z53" s="57">
        <v>1</v>
      </c>
      <c r="AA53" s="78">
        <v>0</v>
      </c>
      <c r="AB53" s="59">
        <f t="shared" si="7"/>
        <v>0</v>
      </c>
      <c r="AC53" s="57">
        <v>0</v>
      </c>
      <c r="AD53" s="81">
        <v>0</v>
      </c>
      <c r="AE53" s="59">
        <f t="shared" si="8"/>
        <v>0</v>
      </c>
      <c r="AF53" s="57">
        <v>14</v>
      </c>
      <c r="AG53" s="78">
        <v>0</v>
      </c>
      <c r="AH53" s="59">
        <f t="shared" si="9"/>
        <v>0</v>
      </c>
      <c r="AI53" s="57">
        <v>3</v>
      </c>
      <c r="AJ53" s="78">
        <v>0</v>
      </c>
      <c r="AK53" s="59">
        <f t="shared" si="10"/>
        <v>0</v>
      </c>
      <c r="AL53" s="57">
        <v>1</v>
      </c>
      <c r="AM53" s="78">
        <v>0</v>
      </c>
      <c r="AN53" s="59">
        <f t="shared" si="34"/>
        <v>0</v>
      </c>
      <c r="AO53" s="57">
        <v>0</v>
      </c>
      <c r="AP53" s="60">
        <v>0</v>
      </c>
      <c r="AQ53" s="59">
        <f t="shared" si="12"/>
        <v>0</v>
      </c>
      <c r="AR53" s="57">
        <v>9</v>
      </c>
      <c r="AS53" s="78">
        <v>0</v>
      </c>
      <c r="AT53" s="59">
        <f t="shared" si="13"/>
        <v>0</v>
      </c>
      <c r="AU53" s="57">
        <v>7</v>
      </c>
      <c r="AV53" s="78">
        <v>0</v>
      </c>
      <c r="AW53" s="59">
        <f t="shared" si="14"/>
        <v>0</v>
      </c>
      <c r="AX53" s="57">
        <v>0</v>
      </c>
      <c r="AY53" s="68"/>
      <c r="AZ53" s="59">
        <v>0</v>
      </c>
    </row>
    <row r="54" spans="1:52" ht="15" customHeight="1" x14ac:dyDescent="0.25">
      <c r="A54" s="72" t="s">
        <v>6</v>
      </c>
      <c r="B54" s="57">
        <v>1</v>
      </c>
      <c r="C54" s="78">
        <v>0</v>
      </c>
      <c r="D54" s="59">
        <f t="shared" si="16"/>
        <v>0</v>
      </c>
      <c r="E54" s="57">
        <v>1</v>
      </c>
      <c r="F54" s="78">
        <v>0</v>
      </c>
      <c r="G54" s="59">
        <f t="shared" si="0"/>
        <v>0</v>
      </c>
      <c r="H54" s="57">
        <v>1</v>
      </c>
      <c r="I54" s="78">
        <v>0</v>
      </c>
      <c r="J54" s="59">
        <f t="shared" si="30"/>
        <v>0</v>
      </c>
      <c r="K54" s="57">
        <v>1</v>
      </c>
      <c r="L54" s="78">
        <v>0</v>
      </c>
      <c r="M54" s="59">
        <f t="shared" si="31"/>
        <v>0</v>
      </c>
      <c r="N54" s="57">
        <v>1</v>
      </c>
      <c r="O54" s="78">
        <v>0</v>
      </c>
      <c r="P54" s="59">
        <f t="shared" si="32"/>
        <v>0</v>
      </c>
      <c r="Q54" s="57">
        <v>1</v>
      </c>
      <c r="R54" s="78">
        <v>0</v>
      </c>
      <c r="S54" s="59">
        <f t="shared" si="28"/>
        <v>0</v>
      </c>
      <c r="T54" s="57">
        <v>1</v>
      </c>
      <c r="U54" s="78">
        <v>0</v>
      </c>
      <c r="V54" s="59">
        <f t="shared" si="33"/>
        <v>0</v>
      </c>
      <c r="W54" s="57">
        <v>1</v>
      </c>
      <c r="X54" s="78">
        <v>0</v>
      </c>
      <c r="Y54" s="59">
        <f t="shared" si="6"/>
        <v>0</v>
      </c>
      <c r="Z54" s="57">
        <v>1</v>
      </c>
      <c r="AA54" s="78">
        <v>0</v>
      </c>
      <c r="AB54" s="59">
        <f t="shared" si="7"/>
        <v>0</v>
      </c>
      <c r="AC54" s="57">
        <v>1</v>
      </c>
      <c r="AD54" s="78">
        <v>0</v>
      </c>
      <c r="AE54" s="59">
        <f t="shared" si="8"/>
        <v>0</v>
      </c>
      <c r="AF54" s="57">
        <v>1</v>
      </c>
      <c r="AG54" s="78">
        <v>0</v>
      </c>
      <c r="AH54" s="59">
        <f t="shared" si="9"/>
        <v>0</v>
      </c>
      <c r="AI54" s="57">
        <v>1</v>
      </c>
      <c r="AJ54" s="78">
        <v>0</v>
      </c>
      <c r="AK54" s="59">
        <f t="shared" si="10"/>
        <v>0</v>
      </c>
      <c r="AL54" s="57">
        <v>1</v>
      </c>
      <c r="AM54" s="78">
        <v>0</v>
      </c>
      <c r="AN54" s="59">
        <f t="shared" si="34"/>
        <v>0</v>
      </c>
      <c r="AO54" s="57">
        <v>1</v>
      </c>
      <c r="AP54" s="78">
        <v>0</v>
      </c>
      <c r="AQ54" s="59">
        <f t="shared" si="12"/>
        <v>0</v>
      </c>
      <c r="AR54" s="57">
        <v>1</v>
      </c>
      <c r="AS54" s="78">
        <v>0</v>
      </c>
      <c r="AT54" s="59">
        <f t="shared" si="13"/>
        <v>0</v>
      </c>
      <c r="AU54" s="57">
        <v>1</v>
      </c>
      <c r="AV54" s="78">
        <v>0</v>
      </c>
      <c r="AW54" s="59">
        <f t="shared" si="14"/>
        <v>0</v>
      </c>
      <c r="AX54" s="57">
        <v>0</v>
      </c>
      <c r="AY54" s="68"/>
      <c r="AZ54" s="59">
        <v>0</v>
      </c>
    </row>
    <row r="55" spans="1:52" ht="15" customHeight="1" x14ac:dyDescent="0.25">
      <c r="A55" s="72" t="s">
        <v>40</v>
      </c>
      <c r="B55" s="57">
        <v>1</v>
      </c>
      <c r="C55" s="78">
        <v>0</v>
      </c>
      <c r="D55" s="59">
        <f t="shared" si="16"/>
        <v>0</v>
      </c>
      <c r="E55" s="57">
        <v>1</v>
      </c>
      <c r="F55" s="78">
        <v>0</v>
      </c>
      <c r="G55" s="59">
        <f t="shared" si="0"/>
        <v>0</v>
      </c>
      <c r="H55" s="57">
        <v>1</v>
      </c>
      <c r="I55" s="78">
        <v>0</v>
      </c>
      <c r="J55" s="59">
        <f t="shared" si="30"/>
        <v>0</v>
      </c>
      <c r="K55" s="57">
        <v>1</v>
      </c>
      <c r="L55" s="78">
        <v>0</v>
      </c>
      <c r="M55" s="59">
        <f t="shared" si="31"/>
        <v>0</v>
      </c>
      <c r="N55" s="57">
        <v>1</v>
      </c>
      <c r="O55" s="78">
        <v>0</v>
      </c>
      <c r="P55" s="59">
        <f t="shared" si="32"/>
        <v>0</v>
      </c>
      <c r="Q55" s="57">
        <v>1</v>
      </c>
      <c r="R55" s="78">
        <v>0</v>
      </c>
      <c r="S55" s="59">
        <f t="shared" si="28"/>
        <v>0</v>
      </c>
      <c r="T55" s="57">
        <v>1</v>
      </c>
      <c r="U55" s="78">
        <v>0</v>
      </c>
      <c r="V55" s="59">
        <f t="shared" si="33"/>
        <v>0</v>
      </c>
      <c r="W55" s="57">
        <v>1</v>
      </c>
      <c r="X55" s="78">
        <v>0</v>
      </c>
      <c r="Y55" s="59">
        <f t="shared" si="6"/>
        <v>0</v>
      </c>
      <c r="Z55" s="57">
        <v>1</v>
      </c>
      <c r="AA55" s="78">
        <v>0</v>
      </c>
      <c r="AB55" s="59">
        <f t="shared" si="7"/>
        <v>0</v>
      </c>
      <c r="AC55" s="57">
        <v>1</v>
      </c>
      <c r="AD55" s="78">
        <v>0</v>
      </c>
      <c r="AE55" s="59">
        <f t="shared" si="8"/>
        <v>0</v>
      </c>
      <c r="AF55" s="57">
        <v>1</v>
      </c>
      <c r="AG55" s="78">
        <v>0</v>
      </c>
      <c r="AH55" s="59">
        <f t="shared" si="9"/>
        <v>0</v>
      </c>
      <c r="AI55" s="57">
        <v>1</v>
      </c>
      <c r="AJ55" s="78">
        <v>0</v>
      </c>
      <c r="AK55" s="59">
        <f t="shared" si="10"/>
        <v>0</v>
      </c>
      <c r="AL55" s="57">
        <v>1</v>
      </c>
      <c r="AM55" s="78">
        <v>0</v>
      </c>
      <c r="AN55" s="59">
        <f t="shared" si="34"/>
        <v>0</v>
      </c>
      <c r="AO55" s="57">
        <v>1</v>
      </c>
      <c r="AP55" s="78">
        <v>0</v>
      </c>
      <c r="AQ55" s="59">
        <f t="shared" si="12"/>
        <v>0</v>
      </c>
      <c r="AR55" s="57">
        <v>1</v>
      </c>
      <c r="AS55" s="78">
        <v>0</v>
      </c>
      <c r="AT55" s="59">
        <f t="shared" si="13"/>
        <v>0</v>
      </c>
      <c r="AU55" s="57">
        <v>1</v>
      </c>
      <c r="AV55" s="78">
        <v>0</v>
      </c>
      <c r="AW55" s="59">
        <f t="shared" si="14"/>
        <v>0</v>
      </c>
      <c r="AX55" s="57">
        <v>0</v>
      </c>
      <c r="AY55" s="68"/>
      <c r="AZ55" s="59">
        <v>0</v>
      </c>
    </row>
    <row r="56" spans="1:52" s="55" customFormat="1" ht="30" customHeight="1" x14ac:dyDescent="0.25">
      <c r="A56" s="62" t="s">
        <v>39</v>
      </c>
      <c r="B56" s="63"/>
      <c r="C56" s="79"/>
      <c r="D56" s="65">
        <f>SUM(D57:D58)</f>
        <v>0</v>
      </c>
      <c r="E56" s="63"/>
      <c r="F56" s="79"/>
      <c r="G56" s="65">
        <f>SUM(G57:G58)</f>
        <v>0</v>
      </c>
      <c r="H56" s="63"/>
      <c r="I56" s="79"/>
      <c r="J56" s="65">
        <f>SUM(J57:J58)</f>
        <v>0</v>
      </c>
      <c r="K56" s="63"/>
      <c r="L56" s="79"/>
      <c r="M56" s="65">
        <f>SUM(M57:M58)</f>
        <v>0</v>
      </c>
      <c r="N56" s="63"/>
      <c r="O56" s="79"/>
      <c r="P56" s="65">
        <f>SUM(P57:P58)</f>
        <v>0</v>
      </c>
      <c r="Q56" s="63"/>
      <c r="R56" s="79"/>
      <c r="S56" s="65">
        <f>SUM(S57:S58)</f>
        <v>0</v>
      </c>
      <c r="T56" s="63"/>
      <c r="U56" s="79"/>
      <c r="V56" s="65">
        <f>SUM(V57:V58)</f>
        <v>0</v>
      </c>
      <c r="W56" s="63"/>
      <c r="X56" s="79"/>
      <c r="Y56" s="65">
        <f>SUM(Y57:Y58)</f>
        <v>0</v>
      </c>
      <c r="Z56" s="63"/>
      <c r="AA56" s="79"/>
      <c r="AB56" s="65">
        <f>SUM(AB57:AB58)</f>
        <v>0</v>
      </c>
      <c r="AC56" s="63"/>
      <c r="AD56" s="79"/>
      <c r="AE56" s="65">
        <f>SUM(AE57:AE58)</f>
        <v>0</v>
      </c>
      <c r="AF56" s="66"/>
      <c r="AG56" s="79"/>
      <c r="AH56" s="65">
        <f>SUM(AH57:AH58)</f>
        <v>0</v>
      </c>
      <c r="AI56" s="66"/>
      <c r="AJ56" s="79"/>
      <c r="AK56" s="65">
        <f>SUM(AK57:AK58)</f>
        <v>0</v>
      </c>
      <c r="AL56" s="66"/>
      <c r="AM56" s="79"/>
      <c r="AN56" s="65">
        <f>SUM(AN57:AN58)</f>
        <v>0</v>
      </c>
      <c r="AO56" s="66"/>
      <c r="AP56" s="79"/>
      <c r="AQ56" s="65">
        <f>SUM(AQ57:AQ58)</f>
        <v>0</v>
      </c>
      <c r="AR56" s="66"/>
      <c r="AS56" s="79"/>
      <c r="AT56" s="65">
        <f>SUM(AT57:AT58)</f>
        <v>0</v>
      </c>
      <c r="AU56" s="66"/>
      <c r="AV56" s="79"/>
      <c r="AW56" s="65">
        <f>SUM(AW57:AW58)</f>
        <v>0</v>
      </c>
      <c r="AX56" s="66"/>
      <c r="AY56" s="64"/>
      <c r="AZ56" s="65">
        <f>SUM(AZ57:AZ58)</f>
        <v>0</v>
      </c>
    </row>
    <row r="57" spans="1:52" ht="15" customHeight="1" x14ac:dyDescent="0.25">
      <c r="A57" s="72" t="s">
        <v>7</v>
      </c>
      <c r="B57" s="57">
        <v>1</v>
      </c>
      <c r="C57" s="78">
        <v>0</v>
      </c>
      <c r="D57" s="59">
        <f t="shared" si="16"/>
        <v>0</v>
      </c>
      <c r="E57" s="57">
        <v>1</v>
      </c>
      <c r="F57" s="78">
        <v>0</v>
      </c>
      <c r="G57" s="59">
        <f t="shared" si="0"/>
        <v>0</v>
      </c>
      <c r="H57" s="57">
        <v>1</v>
      </c>
      <c r="I57" s="78">
        <v>0</v>
      </c>
      <c r="J57" s="59">
        <f t="shared" si="30"/>
        <v>0</v>
      </c>
      <c r="K57" s="57">
        <v>1</v>
      </c>
      <c r="L57" s="78">
        <v>0</v>
      </c>
      <c r="M57" s="59">
        <f t="shared" si="31"/>
        <v>0</v>
      </c>
      <c r="N57" s="57">
        <v>1</v>
      </c>
      <c r="O57" s="78">
        <v>0</v>
      </c>
      <c r="P57" s="59">
        <f t="shared" ref="P57:P58" si="35">N57*O57</f>
        <v>0</v>
      </c>
      <c r="Q57" s="57">
        <v>1</v>
      </c>
      <c r="R57" s="78">
        <v>0</v>
      </c>
      <c r="S57" s="59">
        <f t="shared" si="28"/>
        <v>0</v>
      </c>
      <c r="T57" s="57">
        <v>1</v>
      </c>
      <c r="U57" s="78">
        <v>0</v>
      </c>
      <c r="V57" s="59">
        <f t="shared" ref="V57:V58" si="36">T57*U57</f>
        <v>0</v>
      </c>
      <c r="W57" s="57">
        <v>1</v>
      </c>
      <c r="X57" s="78">
        <v>0</v>
      </c>
      <c r="Y57" s="59">
        <f t="shared" si="6"/>
        <v>0</v>
      </c>
      <c r="Z57" s="57">
        <v>1</v>
      </c>
      <c r="AA57" s="78">
        <v>0</v>
      </c>
      <c r="AB57" s="59">
        <f t="shared" si="7"/>
        <v>0</v>
      </c>
      <c r="AC57" s="57">
        <v>1</v>
      </c>
      <c r="AD57" s="78">
        <v>0</v>
      </c>
      <c r="AE57" s="59">
        <f t="shared" si="8"/>
        <v>0</v>
      </c>
      <c r="AF57" s="57">
        <v>1</v>
      </c>
      <c r="AG57" s="78">
        <v>0</v>
      </c>
      <c r="AH57" s="59">
        <f t="shared" si="9"/>
        <v>0</v>
      </c>
      <c r="AI57" s="57">
        <v>1</v>
      </c>
      <c r="AJ57" s="78">
        <v>0</v>
      </c>
      <c r="AK57" s="59">
        <f t="shared" si="10"/>
        <v>0</v>
      </c>
      <c r="AL57" s="57">
        <v>1</v>
      </c>
      <c r="AM57" s="78">
        <v>0</v>
      </c>
      <c r="AN57" s="59">
        <f t="shared" si="34"/>
        <v>0</v>
      </c>
      <c r="AO57" s="57">
        <v>1</v>
      </c>
      <c r="AP57" s="78">
        <v>0</v>
      </c>
      <c r="AQ57" s="59">
        <f t="shared" si="12"/>
        <v>0</v>
      </c>
      <c r="AR57" s="57">
        <v>1</v>
      </c>
      <c r="AS57" s="78">
        <v>0</v>
      </c>
      <c r="AT57" s="59">
        <f t="shared" si="13"/>
        <v>0</v>
      </c>
      <c r="AU57" s="57">
        <v>1</v>
      </c>
      <c r="AV57" s="78">
        <v>0</v>
      </c>
      <c r="AW57" s="59">
        <f t="shared" si="14"/>
        <v>0</v>
      </c>
      <c r="AX57" s="57">
        <v>0</v>
      </c>
      <c r="AY57" s="68"/>
      <c r="AZ57" s="59">
        <v>0</v>
      </c>
    </row>
    <row r="58" spans="1:52" ht="15" customHeight="1" thickBot="1" x14ac:dyDescent="0.3">
      <c r="A58" s="73" t="s">
        <v>61</v>
      </c>
      <c r="B58" s="74">
        <v>1</v>
      </c>
      <c r="C58" s="80">
        <v>0</v>
      </c>
      <c r="D58" s="75">
        <f t="shared" si="16"/>
        <v>0</v>
      </c>
      <c r="E58" s="74">
        <v>1</v>
      </c>
      <c r="F58" s="80">
        <v>0</v>
      </c>
      <c r="G58" s="75">
        <f t="shared" si="0"/>
        <v>0</v>
      </c>
      <c r="H58" s="74">
        <v>1</v>
      </c>
      <c r="I58" s="80">
        <v>0</v>
      </c>
      <c r="J58" s="75">
        <f t="shared" si="30"/>
        <v>0</v>
      </c>
      <c r="K58" s="74">
        <v>1</v>
      </c>
      <c r="L58" s="80">
        <v>0</v>
      </c>
      <c r="M58" s="75">
        <f t="shared" si="31"/>
        <v>0</v>
      </c>
      <c r="N58" s="74">
        <v>1</v>
      </c>
      <c r="O58" s="80">
        <v>0</v>
      </c>
      <c r="P58" s="75">
        <f t="shared" si="35"/>
        <v>0</v>
      </c>
      <c r="Q58" s="74">
        <v>1</v>
      </c>
      <c r="R58" s="80">
        <v>0</v>
      </c>
      <c r="S58" s="75">
        <f t="shared" si="28"/>
        <v>0</v>
      </c>
      <c r="T58" s="74">
        <v>1</v>
      </c>
      <c r="U58" s="80">
        <v>0</v>
      </c>
      <c r="V58" s="75">
        <f t="shared" si="36"/>
        <v>0</v>
      </c>
      <c r="W58" s="74">
        <v>1</v>
      </c>
      <c r="X58" s="80">
        <v>0</v>
      </c>
      <c r="Y58" s="75">
        <f t="shared" si="6"/>
        <v>0</v>
      </c>
      <c r="Z58" s="74">
        <v>1</v>
      </c>
      <c r="AA58" s="80">
        <v>0</v>
      </c>
      <c r="AB58" s="75">
        <f t="shared" si="7"/>
        <v>0</v>
      </c>
      <c r="AC58" s="74">
        <v>1</v>
      </c>
      <c r="AD58" s="80">
        <v>0</v>
      </c>
      <c r="AE58" s="75">
        <f t="shared" si="8"/>
        <v>0</v>
      </c>
      <c r="AF58" s="74">
        <v>1</v>
      </c>
      <c r="AG58" s="80">
        <v>0</v>
      </c>
      <c r="AH58" s="75">
        <f t="shared" si="9"/>
        <v>0</v>
      </c>
      <c r="AI58" s="74">
        <v>1</v>
      </c>
      <c r="AJ58" s="80">
        <v>0</v>
      </c>
      <c r="AK58" s="75">
        <f t="shared" si="10"/>
        <v>0</v>
      </c>
      <c r="AL58" s="74">
        <v>1</v>
      </c>
      <c r="AM58" s="80">
        <v>0</v>
      </c>
      <c r="AN58" s="75">
        <f t="shared" si="34"/>
        <v>0</v>
      </c>
      <c r="AO58" s="74">
        <v>1</v>
      </c>
      <c r="AP58" s="80">
        <v>0</v>
      </c>
      <c r="AQ58" s="75">
        <f t="shared" si="12"/>
        <v>0</v>
      </c>
      <c r="AR58" s="74">
        <v>1</v>
      </c>
      <c r="AS58" s="80">
        <v>0</v>
      </c>
      <c r="AT58" s="75">
        <f t="shared" si="13"/>
        <v>0</v>
      </c>
      <c r="AU58" s="74">
        <v>1</v>
      </c>
      <c r="AV58" s="80">
        <v>0</v>
      </c>
      <c r="AW58" s="75">
        <f t="shared" si="14"/>
        <v>0</v>
      </c>
      <c r="AX58" s="74">
        <v>0</v>
      </c>
      <c r="AY58" s="76"/>
      <c r="AZ58" s="75">
        <v>0</v>
      </c>
    </row>
    <row r="60" spans="1:52" ht="21" x14ac:dyDescent="0.35">
      <c r="A60" s="83" t="s">
        <v>92</v>
      </c>
    </row>
    <row r="61" spans="1:52" ht="18.75" x14ac:dyDescent="0.3">
      <c r="A61" s="84" t="s">
        <v>93</v>
      </c>
    </row>
  </sheetData>
  <sheetProtection algorithmName="SHA-512" hashValue="jkDbgfZ+zxfnuXAmDE/Pbttvj7gMOv5zXBCq66Zo44dqClt8Tcz2l9RYSwHqD/z6qPN5H0bYCdwmRIQbFJciQQ==" saltValue="vqE8x9feqs/S+d7NqYWrbw==" spinCount="100000" sheet="1" objects="1" scenarios="1"/>
  <mergeCells count="17">
    <mergeCell ref="AX2:AZ2"/>
    <mergeCell ref="AO2:AQ2"/>
    <mergeCell ref="AR2:AT2"/>
    <mergeCell ref="AU2:AW2"/>
    <mergeCell ref="N2:P2"/>
    <mergeCell ref="Q2:S2"/>
    <mergeCell ref="T2:V2"/>
    <mergeCell ref="Z2:AB2"/>
    <mergeCell ref="AC2:AE2"/>
    <mergeCell ref="AF2:AH2"/>
    <mergeCell ref="AI2:AK2"/>
    <mergeCell ref="AL2:AN2"/>
    <mergeCell ref="W2:Y2"/>
    <mergeCell ref="B2:D2"/>
    <mergeCell ref="E2:G2"/>
    <mergeCell ref="H2:J2"/>
    <mergeCell ref="K2:M2"/>
  </mergeCells>
  <pageMargins left="0.7" right="0.7" top="0.78740157499999996" bottom="0.78740157499999996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="110" zoomScaleNormal="110" workbookViewId="0"/>
  </sheetViews>
  <sheetFormatPr defaultRowHeight="15" x14ac:dyDescent="0.25"/>
  <cols>
    <col min="1" max="1" width="68.85546875" style="2" customWidth="1"/>
    <col min="2" max="2" width="14.28515625" style="2" customWidth="1"/>
    <col min="3" max="4" width="19.140625" style="2" customWidth="1"/>
    <col min="5" max="5" width="19.7109375" style="2" customWidth="1"/>
    <col min="6" max="16384" width="9.140625" style="2"/>
  </cols>
  <sheetData>
    <row r="1" spans="1:5" ht="30" customHeight="1" thickBot="1" x14ac:dyDescent="0.3">
      <c r="A1" s="1" t="s">
        <v>99</v>
      </c>
    </row>
    <row r="2" spans="1:5" ht="60" customHeight="1" thickBot="1" x14ac:dyDescent="0.3">
      <c r="A2" s="30" t="s">
        <v>86</v>
      </c>
      <c r="B2" s="112">
        <f>SUM(E4:E8)</f>
        <v>0</v>
      </c>
      <c r="C2" s="113"/>
      <c r="D2" s="113"/>
      <c r="E2" s="114"/>
    </row>
    <row r="3" spans="1:5" ht="45" customHeight="1" thickBot="1" x14ac:dyDescent="0.3">
      <c r="A3" s="3" t="s">
        <v>97</v>
      </c>
      <c r="B3" s="4" t="s">
        <v>85</v>
      </c>
      <c r="C3" s="5" t="s">
        <v>98</v>
      </c>
      <c r="D3" s="15" t="s">
        <v>84</v>
      </c>
      <c r="E3" s="16" t="s">
        <v>82</v>
      </c>
    </row>
    <row r="4" spans="1:5" ht="59.25" customHeight="1" thickTop="1" x14ac:dyDescent="0.25">
      <c r="A4" s="6" t="s">
        <v>68</v>
      </c>
      <c r="B4" s="22">
        <v>1200</v>
      </c>
      <c r="C4" s="14" t="s">
        <v>66</v>
      </c>
      <c r="D4" s="27">
        <v>0</v>
      </c>
      <c r="E4" s="20">
        <f>B4*D4</f>
        <v>0</v>
      </c>
    </row>
    <row r="5" spans="1:5" ht="48" customHeight="1" x14ac:dyDescent="0.25">
      <c r="A5" s="7" t="s">
        <v>69</v>
      </c>
      <c r="B5" s="23">
        <v>80</v>
      </c>
      <c r="C5" s="24">
        <v>18</v>
      </c>
      <c r="D5" s="28">
        <v>0</v>
      </c>
      <c r="E5" s="21">
        <f>B5*C5*D5</f>
        <v>0</v>
      </c>
    </row>
    <row r="6" spans="1:5" ht="90" customHeight="1" x14ac:dyDescent="0.25">
      <c r="A6" s="7" t="s">
        <v>70</v>
      </c>
      <c r="B6" s="8" t="s">
        <v>66</v>
      </c>
      <c r="C6" s="9" t="s">
        <v>66</v>
      </c>
      <c r="D6" s="10" t="s">
        <v>66</v>
      </c>
      <c r="E6" s="17">
        <v>0</v>
      </c>
    </row>
    <row r="7" spans="1:5" ht="73.5" customHeight="1" x14ac:dyDescent="0.25">
      <c r="A7" s="7" t="s">
        <v>71</v>
      </c>
      <c r="B7" s="25">
        <v>400</v>
      </c>
      <c r="C7" s="9" t="s">
        <v>66</v>
      </c>
      <c r="D7" s="29">
        <v>0</v>
      </c>
      <c r="E7" s="18">
        <f>B7*D7</f>
        <v>0</v>
      </c>
    </row>
    <row r="8" spans="1:5" ht="54" customHeight="1" thickBot="1" x14ac:dyDescent="0.3">
      <c r="A8" s="11" t="s">
        <v>72</v>
      </c>
      <c r="B8" s="12" t="s">
        <v>66</v>
      </c>
      <c r="C8" s="26">
        <v>18</v>
      </c>
      <c r="D8" s="13" t="s">
        <v>66</v>
      </c>
      <c r="E8" s="19">
        <v>0</v>
      </c>
    </row>
    <row r="10" spans="1:5" ht="21" x14ac:dyDescent="0.35">
      <c r="A10" s="83" t="s">
        <v>92</v>
      </c>
    </row>
    <row r="11" spans="1:5" ht="18.75" x14ac:dyDescent="0.3">
      <c r="A11" s="84" t="s">
        <v>93</v>
      </c>
    </row>
  </sheetData>
  <mergeCells count="1">
    <mergeCell ref="B2:E2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nákladů</vt:lpstr>
      <vt:lpstr>Celkové náklady I. etapy</vt:lpstr>
      <vt:lpstr>Celkové náklady II. etapy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2021-02-19T12:43:29Z</dcterms:created>
  <dcterms:modified xsi:type="dcterms:W3CDTF">2021-04-26T09:56:22Z</dcterms:modified>
</cp:coreProperties>
</file>