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SOUPIS PRACÍ" sheetId="1" r:id="rId1"/>
  </sheets>
  <definedNames>
    <definedName name="_xlnm.Print_Area" localSheetId="0">'SOUPIS PRACÍ'!$A$1:$O$68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<sst xmlns="http://schemas.openxmlformats.org/spreadsheetml/2006/main" count="126" uniqueCount="88">
  <si>
    <t>Název uchazeče:</t>
  </si>
  <si>
    <t>P.Č.</t>
  </si>
  <si>
    <t>Zkrácený popis</t>
  </si>
  <si>
    <t>MJ</t>
  </si>
  <si>
    <t>Mn.celk.</t>
  </si>
  <si>
    <t>Cena jedn.</t>
  </si>
  <si>
    <t>Cena celkem v Kč bez DPH</t>
  </si>
  <si>
    <t>A</t>
  </si>
  <si>
    <t>A1</t>
  </si>
  <si>
    <t>A2</t>
  </si>
  <si>
    <t>Vyjádření správců o existenci sítí se zákresem inž. sítí do geodetického podkladu</t>
  </si>
  <si>
    <t>kpl.</t>
  </si>
  <si>
    <t>Geodetické zaměření</t>
  </si>
  <si>
    <t>Celkem cena části A</t>
  </si>
  <si>
    <t>B</t>
  </si>
  <si>
    <t>Soupis prací pro části díla A, B, C, D</t>
  </si>
  <si>
    <t>Průzkumy</t>
  </si>
  <si>
    <t>DSP</t>
  </si>
  <si>
    <t>B1</t>
  </si>
  <si>
    <t>B2</t>
  </si>
  <si>
    <t>B3</t>
  </si>
  <si>
    <t xml:space="preserve">Odebrání a provedení rozboru sedimentů z místa stavby z hlediska jeho specifikace a násl. stanovení způsobu likvidace. </t>
  </si>
  <si>
    <t>Zpracování a projednání Povodňového plánu stavby</t>
  </si>
  <si>
    <t>Zpracování a projednání Plánu havarijních opatření na staveništi</t>
  </si>
  <si>
    <t>B4</t>
  </si>
  <si>
    <t>B5</t>
  </si>
  <si>
    <t>B6</t>
  </si>
  <si>
    <t>B7</t>
  </si>
  <si>
    <t>B8</t>
  </si>
  <si>
    <t>Projekt dopravně inženýrských opatření – bude řešit DIO na dopravních trasách na staveniště a v blízkosti staveniště pro všechny fáze výstavby.</t>
  </si>
  <si>
    <t>B9</t>
  </si>
  <si>
    <t>Zpracování projektové dokumentace  v rozsah dle přílohy č. 12 k vyhlášce č. 499/2006 Sb.</t>
  </si>
  <si>
    <t>Koordinace projektových prací a spolupráce s koordinátorem BOZP (ve fázi přípravy stavby)</t>
  </si>
  <si>
    <t>Organizace a vedení 3 výrobních výborů při zpracování DSP v sídle objednatele nebo na místě stavby</t>
  </si>
  <si>
    <t>Předání DSP 6x v listinné podobě a v elektronické podobě na CD nebo DVD nosičích (1x ve formátu .pdf a 1x v editovatelném formátu .txt, .doc, .xls, .dwg  apod.)</t>
  </si>
  <si>
    <t>Celkem cena části B</t>
  </si>
  <si>
    <t>C</t>
  </si>
  <si>
    <t>IČSP</t>
  </si>
  <si>
    <t>Celkem cena části C</t>
  </si>
  <si>
    <t>C1</t>
  </si>
  <si>
    <t>Projednání DSP s dotčenými orgány, a organizacemi, s účastníky řízení a se správci inženýrských sítí a zajištění jejich stanovisek a rozhodnutí potřebných pro stavební řízení,</t>
  </si>
  <si>
    <t>C2</t>
  </si>
  <si>
    <t xml:space="preserve">Vypracování kompletní žádosti o stavební povolení vč. všech příloh a její podání na příslušný vodoprávní úřad. </t>
  </si>
  <si>
    <t>B10</t>
  </si>
  <si>
    <t>Provedení kontrolního rozpočtu vč. výkazu výměr</t>
  </si>
  <si>
    <t>D</t>
  </si>
  <si>
    <t>DPS</t>
  </si>
  <si>
    <t>Zpracování projektové dokumentace  v souladu s vyhl. č. 499/2006 Sb.</t>
  </si>
  <si>
    <t>Organizace a vedení 2 výrobních výborů při zpracování DPS v sídle objednatele nebo na místě stavby</t>
  </si>
  <si>
    <t>Ostatní práce nutné ke splnění požadavků zadávací dokumentace</t>
  </si>
  <si>
    <t>B11</t>
  </si>
  <si>
    <t>Celkem cena části D</t>
  </si>
  <si>
    <t>Celková nabídková cena bez DPH v</t>
  </si>
  <si>
    <t>Otava, Horažďovice – úpravy jezu Mrskoš ř.km 72,285 – DSP a DPS, vč. průzkumů a IČ</t>
  </si>
  <si>
    <t>Celkem cena části A1 - inženýrskogeologický průzkum</t>
  </si>
  <si>
    <t>A1-1</t>
  </si>
  <si>
    <t xml:space="preserve">Jádrový vrt - 1 ks, 1 x 8-10 m, celkem cca 10 bm </t>
  </si>
  <si>
    <t>m</t>
  </si>
  <si>
    <t>A1-2</t>
  </si>
  <si>
    <t>Dokumentace jádrových vrtů</t>
  </si>
  <si>
    <t>Doprava vrtné soupravy na lokalitu, likvidace vrtů</t>
  </si>
  <si>
    <t>Těžké dynamické penetrační zkoušky - 3 ks á 8 m, 24 bm</t>
  </si>
  <si>
    <t>Doprava penetrační soupravy</t>
  </si>
  <si>
    <t>A1-3</t>
  </si>
  <si>
    <t xml:space="preserve">Inženýrskogeologický průzkum </t>
  </si>
  <si>
    <t>Terénní práce</t>
  </si>
  <si>
    <t>A1-1-1</t>
  </si>
  <si>
    <t>ozn.</t>
  </si>
  <si>
    <t>A1-1-2</t>
  </si>
  <si>
    <t>A1-1-3</t>
  </si>
  <si>
    <t>A1-1-4</t>
  </si>
  <si>
    <t>A1-1-5</t>
  </si>
  <si>
    <t>A1-2-1</t>
  </si>
  <si>
    <t>A1-2-2</t>
  </si>
  <si>
    <t>Laboratorní zkoušky zemin (1 vzorek), odběr vzorků</t>
  </si>
  <si>
    <t>Chemický rozbor podzemní vody (agresivita na beton)</t>
  </si>
  <si>
    <t>Laboratorní práce</t>
  </si>
  <si>
    <t>Geologické, vyhodnocovací a přípravné práce</t>
  </si>
  <si>
    <t>A1-3-1</t>
  </si>
  <si>
    <t>A1-3-2</t>
  </si>
  <si>
    <t>A1-3-3</t>
  </si>
  <si>
    <t>Sled, řízení a koordinace prací, doprava geologa</t>
  </si>
  <si>
    <t>Vyhodnocení podkladů, zpracování geol.dokumentace a profilu</t>
  </si>
  <si>
    <t>Celkem - terénní práce</t>
  </si>
  <si>
    <t>Celkem - laboratorní práce</t>
  </si>
  <si>
    <t>Celkem - geologické, vyhodnocovací a přípravné práce</t>
  </si>
  <si>
    <t>Závěrečná zpráva, reprografie (dle SoD)</t>
  </si>
  <si>
    <t xml:space="preserve">Nabídková cena části díla B  nepřekročí 45% z celkové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</si>
</sst>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0" borderId="0" xfId="0" applyProtection="1">
      <protection/>
    </xf>
    <xf numFmtId="0" fontId="2" fillId="0" borderId="4" xfId="0" applyFont="1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3" fillId="3" borderId="4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6" fillId="3" borderId="4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8" fillId="3" borderId="11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vertical="center"/>
      <protection/>
    </xf>
    <xf numFmtId="0" fontId="0" fillId="3" borderId="13" xfId="0" applyNumberForma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vertical="center"/>
      <protection/>
    </xf>
    <xf numFmtId="0" fontId="0" fillId="3" borderId="18" xfId="0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 vertical="center"/>
      <protection/>
    </xf>
    <xf numFmtId="0" fontId="0" fillId="3" borderId="19" xfId="0" applyNumberFormat="1" applyFill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0" fillId="3" borderId="21" xfId="0" applyNumberFormat="1" applyFill="1" applyBorder="1" applyAlignment="1" applyProtection="1">
      <alignment horizontal="center" vertical="center" shrinkToFit="1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4" fontId="0" fillId="3" borderId="9" xfId="0" applyNumberFormat="1" applyFill="1" applyBorder="1" applyAlignment="1" applyProtection="1">
      <alignment vertical="center"/>
      <protection/>
    </xf>
    <xf numFmtId="4" fontId="7" fillId="3" borderId="22" xfId="0" applyNumberFormat="1" applyFont="1" applyFill="1" applyBorder="1" applyAlignment="1" applyProtection="1">
      <alignment vertical="center"/>
      <protection/>
    </xf>
    <xf numFmtId="0" fontId="0" fillId="3" borderId="4" xfId="0" applyNumberFormat="1" applyFill="1" applyBorder="1" applyAlignment="1" applyProtection="1">
      <alignment horizontal="center" vertical="center" shrinkToFit="1"/>
      <protection/>
    </xf>
    <xf numFmtId="0" fontId="0" fillId="3" borderId="0" xfId="0" applyFill="1" applyBorder="1" applyAlignment="1" applyProtection="1">
      <alignment horizontal="center" vertical="center"/>
      <protection/>
    </xf>
    <xf numFmtId="4" fontId="0" fillId="3" borderId="7" xfId="0" applyNumberFormat="1" applyFill="1" applyBorder="1" applyAlignment="1" applyProtection="1">
      <alignment vertical="center"/>
      <protection/>
    </xf>
    <xf numFmtId="4" fontId="0" fillId="3" borderId="5" xfId="0" applyNumberFormat="1" applyFill="1" applyBorder="1" applyAlignment="1" applyProtection="1">
      <alignment vertical="center"/>
      <protection/>
    </xf>
    <xf numFmtId="0" fontId="0" fillId="3" borderId="23" xfId="0" applyNumberFormat="1" applyFill="1" applyBorder="1" applyAlignment="1" applyProtection="1">
      <alignment horizontal="center" vertical="center" shrinkToFit="1"/>
      <protection/>
    </xf>
    <xf numFmtId="0" fontId="0" fillId="3" borderId="24" xfId="0" applyFill="1" applyBorder="1" applyAlignment="1" applyProtection="1">
      <alignment horizontal="center" vertical="center"/>
      <protection/>
    </xf>
    <xf numFmtId="0" fontId="1" fillId="3" borderId="24" xfId="0" applyFont="1" applyFill="1" applyBorder="1" applyAlignment="1" applyProtection="1">
      <alignment vertical="center"/>
      <protection/>
    </xf>
    <xf numFmtId="0" fontId="0" fillId="3" borderId="25" xfId="0" applyNumberFormat="1" applyFill="1" applyBorder="1" applyAlignment="1" applyProtection="1">
      <alignment horizontal="center" vertical="center" shrinkToFit="1"/>
      <protection/>
    </xf>
    <xf numFmtId="0" fontId="1" fillId="3" borderId="16" xfId="0" applyFont="1" applyFill="1" applyBorder="1" applyAlignment="1" applyProtection="1">
      <alignment vertical="center"/>
      <protection/>
    </xf>
    <xf numFmtId="0" fontId="1" fillId="3" borderId="9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0" fillId="4" borderId="14" xfId="0" applyNumberFormat="1" applyFill="1" applyBorder="1" applyAlignment="1" applyProtection="1">
      <alignment vertical="center"/>
      <protection locked="0"/>
    </xf>
    <xf numFmtId="4" fontId="0" fillId="4" borderId="16" xfId="0" applyNumberFormat="1" applyFill="1" applyBorder="1" applyAlignment="1" applyProtection="1">
      <alignment vertical="center"/>
      <protection locked="0"/>
    </xf>
    <xf numFmtId="4" fontId="0" fillId="0" borderId="26" xfId="0" applyNumberFormat="1" applyFill="1" applyBorder="1" applyAlignment="1" applyProtection="1">
      <alignment vertical="center"/>
      <protection/>
    </xf>
    <xf numFmtId="4" fontId="0" fillId="4" borderId="27" xfId="0" applyNumberFormat="1" applyFill="1" applyBorder="1" applyAlignment="1" applyProtection="1">
      <alignment vertical="center"/>
      <protection locked="0"/>
    </xf>
    <xf numFmtId="4" fontId="1" fillId="4" borderId="16" xfId="0" applyNumberFormat="1" applyFont="1" applyFill="1" applyBorder="1" applyAlignment="1" applyProtection="1">
      <alignment vertical="center"/>
      <protection locked="0"/>
    </xf>
    <xf numFmtId="4" fontId="1" fillId="0" borderId="28" xfId="0" applyNumberFormat="1" applyFont="1" applyFill="1" applyBorder="1" applyAlignment="1" applyProtection="1">
      <alignment vertical="center"/>
      <protection/>
    </xf>
    <xf numFmtId="4" fontId="1" fillId="0" borderId="29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0" fontId="0" fillId="5" borderId="21" xfId="0" applyNumberFormat="1" applyFill="1" applyBorder="1" applyAlignment="1" applyProtection="1">
      <alignment horizontal="center" vertical="center" shrinkToFi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vertical="center"/>
      <protection/>
    </xf>
    <xf numFmtId="0" fontId="0" fillId="5" borderId="9" xfId="0" applyFill="1" applyBorder="1" applyAlignment="1" applyProtection="1">
      <alignment vertical="center"/>
      <protection/>
    </xf>
    <xf numFmtId="4" fontId="0" fillId="5" borderId="9" xfId="0" applyNumberFormat="1" applyFill="1" applyBorder="1" applyAlignment="1" applyProtection="1">
      <alignment vertical="center"/>
      <protection/>
    </xf>
    <xf numFmtId="4" fontId="0" fillId="5" borderId="30" xfId="0" applyNumberFormat="1" applyFill="1" applyBorder="1" applyAlignment="1" applyProtection="1">
      <alignment vertical="center"/>
      <protection/>
    </xf>
    <xf numFmtId="0" fontId="0" fillId="5" borderId="21" xfId="0" applyFill="1" applyBorder="1" applyAlignment="1" applyProtection="1">
      <alignment vertical="center"/>
      <protection/>
    </xf>
    <xf numFmtId="0" fontId="0" fillId="5" borderId="30" xfId="0" applyFill="1" applyBorder="1" applyAlignment="1" applyProtection="1">
      <alignment vertical="center"/>
      <protection/>
    </xf>
    <xf numFmtId="4" fontId="0" fillId="4" borderId="24" xfId="0" applyNumberFormat="1" applyFill="1" applyBorder="1" applyAlignment="1" applyProtection="1">
      <alignment vertical="center"/>
      <protection locked="0"/>
    </xf>
    <xf numFmtId="0" fontId="10" fillId="5" borderId="9" xfId="0" applyFont="1" applyFill="1" applyBorder="1" applyAlignment="1" applyProtection="1">
      <alignment vertical="center"/>
      <protection/>
    </xf>
    <xf numFmtId="4" fontId="10" fillId="5" borderId="31" xfId="0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4" fontId="0" fillId="0" borderId="33" xfId="0" applyNumberFormat="1" applyFill="1" applyBorder="1" applyAlignment="1" applyProtection="1">
      <alignment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34" xfId="0" applyNumberForma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/>
      <protection/>
    </xf>
    <xf numFmtId="0" fontId="1" fillId="3" borderId="32" xfId="0" applyFont="1" applyFill="1" applyBorder="1" applyAlignment="1" applyProtection="1">
      <alignment vertical="center"/>
      <protection/>
    </xf>
    <xf numFmtId="0" fontId="0" fillId="3" borderId="32" xfId="0" applyFill="1" applyBorder="1" applyAlignment="1" applyProtection="1">
      <alignment vertical="center"/>
      <protection/>
    </xf>
    <xf numFmtId="0" fontId="0" fillId="3" borderId="1" xfId="0" applyNumberForma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4" fontId="0" fillId="0" borderId="3" xfId="0" applyNumberFormat="1" applyFill="1" applyBorder="1" applyAlignment="1" applyProtection="1">
      <alignment vertical="center"/>
      <protection/>
    </xf>
    <xf numFmtId="0" fontId="0" fillId="3" borderId="35" xfId="0" applyNumberFormat="1" applyFill="1" applyBorder="1" applyAlignment="1" applyProtection="1">
      <alignment horizontal="center" vertical="center"/>
      <protection/>
    </xf>
    <xf numFmtId="0" fontId="9" fillId="3" borderId="36" xfId="0" applyFont="1" applyFill="1" applyBorder="1" applyAlignment="1" applyProtection="1">
      <alignment horizontal="center" vertical="center"/>
      <protection/>
    </xf>
    <xf numFmtId="0" fontId="1" fillId="3" borderId="36" xfId="0" applyFont="1" applyFill="1" applyBorder="1" applyAlignment="1" applyProtection="1">
      <alignment vertical="center"/>
      <protection/>
    </xf>
    <xf numFmtId="0" fontId="0" fillId="3" borderId="36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4" fontId="0" fillId="0" borderId="37" xfId="0" applyNumberFormat="1" applyFill="1" applyBorder="1" applyAlignment="1" applyProtection="1">
      <alignment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0" fontId="0" fillId="3" borderId="38" xfId="0" applyNumberFormat="1" applyFill="1" applyBorder="1" applyAlignment="1" applyProtection="1">
      <alignment horizontal="center" vertical="center" shrinkToFit="1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0" fontId="1" fillId="3" borderId="16" xfId="0" applyFont="1" applyFill="1" applyBorder="1" applyAlignment="1" applyProtection="1">
      <alignment horizontal="left" vertical="center" wrapText="1"/>
      <protection/>
    </xf>
    <xf numFmtId="0" fontId="0" fillId="3" borderId="16" xfId="0" applyFill="1" applyBorder="1" applyAlignment="1" applyProtection="1">
      <alignment horizontal="left" vertical="center" wrapText="1"/>
      <protection/>
    </xf>
    <xf numFmtId="0" fontId="1" fillId="3" borderId="24" xfId="0" applyFont="1" applyFill="1" applyBorder="1" applyAlignment="1" applyProtection="1">
      <alignment vertical="center" wrapText="1"/>
      <protection/>
    </xf>
    <xf numFmtId="0" fontId="0" fillId="3" borderId="24" xfId="0" applyFill="1" applyBorder="1" applyAlignment="1" applyProtection="1">
      <alignment vertical="center" wrapText="1"/>
      <protection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Protection="1">
      <protection locked="0"/>
    </xf>
    <xf numFmtId="0" fontId="0" fillId="5" borderId="2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12" fillId="0" borderId="14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zoomScale="70" zoomScaleNormal="70" workbookViewId="0" topLeftCell="A1">
      <selection activeCell="W20" sqref="W20"/>
    </sheetView>
  </sheetViews>
  <sheetFormatPr defaultColWidth="9.140625" defaultRowHeight="15"/>
  <cols>
    <col min="1" max="1" width="4.421875" style="102" customWidth="1"/>
    <col min="2" max="2" width="7.8515625" style="102" customWidth="1"/>
    <col min="3" max="10" width="9.140625" style="102" customWidth="1"/>
    <col min="11" max="11" width="27.421875" style="102" customWidth="1"/>
    <col min="12" max="12" width="4.8515625" style="102" customWidth="1"/>
    <col min="13" max="13" width="7.421875" style="102" customWidth="1"/>
    <col min="14" max="14" width="13.8515625" style="102" customWidth="1"/>
    <col min="15" max="15" width="19.8515625" style="102" bestFit="1" customWidth="1"/>
    <col min="16" max="16" width="9.140625" style="102" customWidth="1"/>
    <col min="17" max="17" width="11.7109375" style="102" bestFit="1" customWidth="1"/>
    <col min="18" max="16384" width="9.140625" style="102" customWidth="1"/>
  </cols>
  <sheetData>
    <row r="1" spans="1:15" ht="18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.75">
      <c r="A4" s="8" t="s">
        <v>15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.75">
      <c r="A6" s="8" t="s">
        <v>0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23.2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15" ht="15.7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4"/>
      <c r="O9" s="16"/>
    </row>
    <row r="10" spans="1:15" ht="15.7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20.1" customHeight="1" thickBot="1">
      <c r="A11" s="22" t="s">
        <v>1</v>
      </c>
      <c r="B11" s="23" t="s">
        <v>67</v>
      </c>
      <c r="C11" s="18"/>
      <c r="D11" s="18"/>
      <c r="E11" s="18"/>
      <c r="F11" s="18"/>
      <c r="G11" s="24" t="s">
        <v>2</v>
      </c>
      <c r="H11" s="18"/>
      <c r="I11" s="18"/>
      <c r="J11" s="18"/>
      <c r="K11" s="18"/>
      <c r="L11" s="23" t="s">
        <v>3</v>
      </c>
      <c r="M11" s="23" t="s">
        <v>4</v>
      </c>
      <c r="N11" s="23" t="s">
        <v>5</v>
      </c>
      <c r="O11" s="25" t="s">
        <v>6</v>
      </c>
    </row>
    <row r="12" spans="1:15" ht="16.5" thickBot="1">
      <c r="A12" s="68"/>
      <c r="B12" s="63" t="s">
        <v>7</v>
      </c>
      <c r="C12" s="64" t="s">
        <v>16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9"/>
    </row>
    <row r="13" spans="1:15" ht="30" customHeight="1" thickBot="1">
      <c r="A13" s="80"/>
      <c r="B13" s="81" t="s">
        <v>8</v>
      </c>
      <c r="C13" s="82" t="s">
        <v>64</v>
      </c>
      <c r="D13" s="83"/>
      <c r="E13" s="83"/>
      <c r="F13" s="83"/>
      <c r="G13" s="83"/>
      <c r="H13" s="83"/>
      <c r="I13" s="83"/>
      <c r="J13" s="83"/>
      <c r="K13" s="83"/>
      <c r="L13" s="84"/>
      <c r="M13" s="83"/>
      <c r="N13" s="83"/>
      <c r="O13" s="85"/>
    </row>
    <row r="14" spans="1:15" ht="30" customHeight="1">
      <c r="A14" s="76"/>
      <c r="B14" s="77" t="s">
        <v>55</v>
      </c>
      <c r="C14" s="78" t="s">
        <v>65</v>
      </c>
      <c r="D14" s="79"/>
      <c r="E14" s="79"/>
      <c r="F14" s="79"/>
      <c r="G14" s="79"/>
      <c r="H14" s="79"/>
      <c r="I14" s="79"/>
      <c r="J14" s="79"/>
      <c r="K14" s="79"/>
      <c r="L14" s="73"/>
      <c r="M14" s="79"/>
      <c r="N14" s="79"/>
      <c r="O14" s="74"/>
    </row>
    <row r="15" spans="1:15" ht="30" customHeight="1">
      <c r="A15" s="27">
        <v>1</v>
      </c>
      <c r="B15" s="28" t="s">
        <v>66</v>
      </c>
      <c r="C15" s="110" t="s">
        <v>56</v>
      </c>
      <c r="D15" s="29"/>
      <c r="E15" s="29"/>
      <c r="F15" s="29"/>
      <c r="G15" s="29"/>
      <c r="H15" s="29"/>
      <c r="I15" s="29"/>
      <c r="J15" s="29"/>
      <c r="K15" s="29"/>
      <c r="L15" s="75" t="s">
        <v>57</v>
      </c>
      <c r="M15" s="112">
        <v>10</v>
      </c>
      <c r="N15" s="54"/>
      <c r="O15" s="56">
        <f>M15*N15</f>
        <v>0</v>
      </c>
    </row>
    <row r="16" spans="1:15" ht="30" customHeight="1">
      <c r="A16" s="27">
        <v>2</v>
      </c>
      <c r="B16" s="28" t="s">
        <v>68</v>
      </c>
      <c r="C16" s="111" t="s">
        <v>59</v>
      </c>
      <c r="D16" s="29"/>
      <c r="E16" s="29"/>
      <c r="F16" s="29"/>
      <c r="G16" s="29"/>
      <c r="H16" s="29"/>
      <c r="I16" s="29"/>
      <c r="J16" s="29"/>
      <c r="K16" s="29"/>
      <c r="L16" s="112" t="s">
        <v>57</v>
      </c>
      <c r="M16" s="112">
        <v>10</v>
      </c>
      <c r="N16" s="54"/>
      <c r="O16" s="56">
        <f aca="true" t="shared" si="0" ref="O16:O19">M16*N16</f>
        <v>0</v>
      </c>
    </row>
    <row r="17" spans="1:15" ht="30" customHeight="1">
      <c r="A17" s="27">
        <v>3</v>
      </c>
      <c r="B17" s="28" t="s">
        <v>69</v>
      </c>
      <c r="C17" s="111" t="s">
        <v>60</v>
      </c>
      <c r="D17" s="29"/>
      <c r="E17" s="29"/>
      <c r="F17" s="29"/>
      <c r="G17" s="29"/>
      <c r="H17" s="29"/>
      <c r="I17" s="29"/>
      <c r="J17" s="29"/>
      <c r="K17" s="29"/>
      <c r="L17" s="30" t="s">
        <v>11</v>
      </c>
      <c r="M17" s="112">
        <v>1</v>
      </c>
      <c r="N17" s="54"/>
      <c r="O17" s="56">
        <f t="shared" si="0"/>
        <v>0</v>
      </c>
    </row>
    <row r="18" spans="1:15" ht="30" customHeight="1">
      <c r="A18" s="27">
        <v>4</v>
      </c>
      <c r="B18" s="28" t="s">
        <v>70</v>
      </c>
      <c r="C18" s="111" t="s">
        <v>61</v>
      </c>
      <c r="D18" s="29"/>
      <c r="E18" s="29"/>
      <c r="F18" s="29"/>
      <c r="G18" s="29"/>
      <c r="H18" s="29"/>
      <c r="I18" s="29"/>
      <c r="J18" s="29"/>
      <c r="K18" s="29"/>
      <c r="L18" s="112" t="s">
        <v>57</v>
      </c>
      <c r="M18" s="112">
        <v>24</v>
      </c>
      <c r="N18" s="54"/>
      <c r="O18" s="56">
        <f t="shared" si="0"/>
        <v>0</v>
      </c>
    </row>
    <row r="19" spans="1:15" ht="30" customHeight="1">
      <c r="A19" s="27">
        <v>5</v>
      </c>
      <c r="B19" s="28" t="s">
        <v>71</v>
      </c>
      <c r="C19" s="111" t="s">
        <v>62</v>
      </c>
      <c r="D19" s="29"/>
      <c r="E19" s="29"/>
      <c r="F19" s="29"/>
      <c r="G19" s="29"/>
      <c r="H19" s="29"/>
      <c r="I19" s="29"/>
      <c r="J19" s="29"/>
      <c r="K19" s="29"/>
      <c r="L19" s="30" t="s">
        <v>11</v>
      </c>
      <c r="M19" s="112">
        <v>1</v>
      </c>
      <c r="N19" s="54"/>
      <c r="O19" s="56">
        <f t="shared" si="0"/>
        <v>0</v>
      </c>
    </row>
    <row r="20" spans="1:15" ht="30" customHeight="1" thickBot="1">
      <c r="A20" s="86"/>
      <c r="B20" s="87" t="s">
        <v>55</v>
      </c>
      <c r="C20" s="88" t="s">
        <v>83</v>
      </c>
      <c r="D20" s="89"/>
      <c r="E20" s="89"/>
      <c r="F20" s="89"/>
      <c r="G20" s="89"/>
      <c r="H20" s="89"/>
      <c r="I20" s="89"/>
      <c r="J20" s="89"/>
      <c r="K20" s="89"/>
      <c r="L20" s="90"/>
      <c r="M20" s="89"/>
      <c r="N20" s="89"/>
      <c r="O20" s="91">
        <f>SUM(O15:O19)</f>
        <v>0</v>
      </c>
    </row>
    <row r="21" spans="1:15" ht="30" customHeight="1">
      <c r="A21" s="76"/>
      <c r="B21" s="77" t="s">
        <v>58</v>
      </c>
      <c r="C21" s="78" t="s">
        <v>76</v>
      </c>
      <c r="D21" s="79"/>
      <c r="E21" s="79"/>
      <c r="F21" s="79"/>
      <c r="G21" s="79"/>
      <c r="H21" s="79"/>
      <c r="I21" s="79"/>
      <c r="J21" s="79"/>
      <c r="K21" s="79"/>
      <c r="L21" s="73"/>
      <c r="M21" s="79"/>
      <c r="N21" s="79"/>
      <c r="O21" s="74"/>
    </row>
    <row r="22" spans="1:22" ht="30" customHeight="1">
      <c r="A22" s="27">
        <v>6</v>
      </c>
      <c r="B22" s="28" t="s">
        <v>72</v>
      </c>
      <c r="C22" s="110" t="s">
        <v>74</v>
      </c>
      <c r="D22" s="29"/>
      <c r="E22" s="29"/>
      <c r="F22" s="29"/>
      <c r="G22" s="29"/>
      <c r="H22" s="29"/>
      <c r="I22" s="29"/>
      <c r="J22" s="29"/>
      <c r="K22" s="29"/>
      <c r="L22" s="33" t="s">
        <v>11</v>
      </c>
      <c r="M22" s="113">
        <v>2</v>
      </c>
      <c r="N22" s="54"/>
      <c r="O22" s="56">
        <f>M22*N22</f>
        <v>0</v>
      </c>
      <c r="V22" s="4"/>
    </row>
    <row r="23" spans="1:15" ht="30" customHeight="1">
      <c r="A23" s="27">
        <v>7</v>
      </c>
      <c r="B23" s="28" t="s">
        <v>73</v>
      </c>
      <c r="C23" s="111" t="s">
        <v>75</v>
      </c>
      <c r="D23" s="29"/>
      <c r="E23" s="29"/>
      <c r="F23" s="29"/>
      <c r="G23" s="29"/>
      <c r="H23" s="29"/>
      <c r="I23" s="29"/>
      <c r="J23" s="29"/>
      <c r="K23" s="29"/>
      <c r="L23" s="33" t="s">
        <v>11</v>
      </c>
      <c r="M23" s="112">
        <v>1</v>
      </c>
      <c r="N23" s="54"/>
      <c r="O23" s="56">
        <f aca="true" t="shared" si="1" ref="O23">M23*N23</f>
        <v>0</v>
      </c>
    </row>
    <row r="24" spans="1:15" ht="30" customHeight="1" thickBot="1">
      <c r="A24" s="86"/>
      <c r="B24" s="87" t="s">
        <v>58</v>
      </c>
      <c r="C24" s="88" t="s">
        <v>84</v>
      </c>
      <c r="D24" s="89"/>
      <c r="E24" s="89"/>
      <c r="F24" s="89"/>
      <c r="G24" s="89"/>
      <c r="H24" s="89"/>
      <c r="I24" s="89"/>
      <c r="J24" s="89"/>
      <c r="K24" s="89"/>
      <c r="L24" s="90"/>
      <c r="M24" s="89"/>
      <c r="N24" s="89"/>
      <c r="O24" s="91">
        <f>SUM(O22:O23)</f>
        <v>0</v>
      </c>
    </row>
    <row r="25" spans="1:15" ht="30" customHeight="1">
      <c r="A25" s="76"/>
      <c r="B25" s="77" t="s">
        <v>63</v>
      </c>
      <c r="C25" s="78" t="s">
        <v>77</v>
      </c>
      <c r="D25" s="79"/>
      <c r="E25" s="79"/>
      <c r="F25" s="79"/>
      <c r="G25" s="79"/>
      <c r="H25" s="79"/>
      <c r="I25" s="79"/>
      <c r="J25" s="79"/>
      <c r="K25" s="79"/>
      <c r="L25" s="73"/>
      <c r="M25" s="79"/>
      <c r="N25" s="79"/>
      <c r="O25" s="74"/>
    </row>
    <row r="26" spans="1:15" ht="30" customHeight="1">
      <c r="A26" s="27">
        <v>8</v>
      </c>
      <c r="B26" s="28" t="s">
        <v>78</v>
      </c>
      <c r="C26" s="110" t="s">
        <v>81</v>
      </c>
      <c r="D26" s="29"/>
      <c r="E26" s="29"/>
      <c r="F26" s="29"/>
      <c r="G26" s="29"/>
      <c r="H26" s="29"/>
      <c r="I26" s="29"/>
      <c r="J26" s="29"/>
      <c r="K26" s="29"/>
      <c r="L26" s="33" t="s">
        <v>11</v>
      </c>
      <c r="M26" s="112">
        <v>1</v>
      </c>
      <c r="N26" s="54"/>
      <c r="O26" s="56">
        <f>M26*N26</f>
        <v>0</v>
      </c>
    </row>
    <row r="27" spans="1:15" ht="30" customHeight="1">
      <c r="A27" s="27">
        <v>9</v>
      </c>
      <c r="B27" s="28" t="s">
        <v>79</v>
      </c>
      <c r="C27" s="111" t="s">
        <v>82</v>
      </c>
      <c r="D27" s="29"/>
      <c r="E27" s="29"/>
      <c r="F27" s="29"/>
      <c r="G27" s="29"/>
      <c r="H27" s="29"/>
      <c r="I27" s="29"/>
      <c r="J27" s="29"/>
      <c r="K27" s="29"/>
      <c r="L27" s="33" t="s">
        <v>11</v>
      </c>
      <c r="M27" s="112">
        <v>1</v>
      </c>
      <c r="N27" s="54"/>
      <c r="O27" s="56">
        <f aca="true" t="shared" si="2" ref="O27:O28">M27*N27</f>
        <v>0</v>
      </c>
    </row>
    <row r="28" spans="1:15" ht="30" customHeight="1">
      <c r="A28" s="27">
        <v>10</v>
      </c>
      <c r="B28" s="28" t="s">
        <v>80</v>
      </c>
      <c r="C28" s="111" t="s">
        <v>86</v>
      </c>
      <c r="D28" s="29"/>
      <c r="E28" s="29"/>
      <c r="F28" s="29"/>
      <c r="G28" s="29"/>
      <c r="H28" s="29"/>
      <c r="I28" s="29"/>
      <c r="J28" s="29"/>
      <c r="K28" s="29"/>
      <c r="L28" s="33" t="s">
        <v>11</v>
      </c>
      <c r="M28" s="112">
        <v>1</v>
      </c>
      <c r="N28" s="54"/>
      <c r="O28" s="56">
        <f t="shared" si="2"/>
        <v>0</v>
      </c>
    </row>
    <row r="29" spans="1:15" ht="30" customHeight="1" thickBot="1">
      <c r="A29" s="86"/>
      <c r="B29" s="87" t="s">
        <v>63</v>
      </c>
      <c r="C29" s="92" t="s">
        <v>85</v>
      </c>
      <c r="D29" s="89"/>
      <c r="E29" s="89"/>
      <c r="F29" s="89"/>
      <c r="G29" s="89"/>
      <c r="H29" s="89"/>
      <c r="I29" s="89"/>
      <c r="J29" s="89"/>
      <c r="K29" s="89"/>
      <c r="L29" s="90"/>
      <c r="M29" s="89"/>
      <c r="N29" s="89"/>
      <c r="O29" s="91">
        <f>SUM(O26:O28)</f>
        <v>0</v>
      </c>
    </row>
    <row r="30" spans="1:15" ht="30" customHeight="1" thickBot="1">
      <c r="A30" s="36"/>
      <c r="B30" s="37"/>
      <c r="C30" s="50" t="s">
        <v>54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9"/>
      <c r="O30" s="40">
        <f>O29+O24+O20</f>
        <v>0</v>
      </c>
    </row>
    <row r="31" spans="1:15" ht="30" customHeight="1" thickBot="1">
      <c r="A31" s="34">
        <v>11</v>
      </c>
      <c r="B31" s="35" t="s">
        <v>9</v>
      </c>
      <c r="C31" s="31" t="s">
        <v>12</v>
      </c>
      <c r="D31" s="32"/>
      <c r="E31" s="32"/>
      <c r="F31" s="32"/>
      <c r="G31" s="32"/>
      <c r="H31" s="32"/>
      <c r="I31" s="32"/>
      <c r="J31" s="32"/>
      <c r="K31" s="32"/>
      <c r="L31" s="33" t="s">
        <v>11</v>
      </c>
      <c r="M31" s="30">
        <v>1</v>
      </c>
      <c r="N31" s="55"/>
      <c r="O31" s="56">
        <f aca="true" t="shared" si="3" ref="O31">SUM(M31*N31)</f>
        <v>0</v>
      </c>
    </row>
    <row r="32" spans="1:17" ht="20.1" customHeight="1" thickBot="1">
      <c r="A32" s="36"/>
      <c r="B32" s="37"/>
      <c r="C32" s="38" t="s">
        <v>13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9"/>
      <c r="O32" s="40">
        <f>O31+O30</f>
        <v>0</v>
      </c>
      <c r="Q32" s="104"/>
    </row>
    <row r="33" spans="1:17" ht="20.1" customHeight="1" thickBot="1">
      <c r="A33" s="41"/>
      <c r="B33" s="42"/>
      <c r="C33" s="10"/>
      <c r="D33" s="10"/>
      <c r="E33" s="10"/>
      <c r="F33" s="10"/>
      <c r="G33" s="10"/>
      <c r="H33" s="10"/>
      <c r="I33" s="10"/>
      <c r="J33" s="10"/>
      <c r="K33" s="10"/>
      <c r="L33" s="18"/>
      <c r="M33" s="18"/>
      <c r="N33" s="43"/>
      <c r="O33" s="44"/>
      <c r="Q33" s="104"/>
    </row>
    <row r="34" spans="1:17" ht="16.5" thickBot="1">
      <c r="A34" s="62"/>
      <c r="B34" s="63" t="s">
        <v>14</v>
      </c>
      <c r="C34" s="64" t="s">
        <v>17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7"/>
      <c r="Q34" s="106"/>
    </row>
    <row r="35" spans="1:21" ht="27.75" customHeight="1">
      <c r="A35" s="93">
        <v>12</v>
      </c>
      <c r="B35" s="46" t="s">
        <v>18</v>
      </c>
      <c r="C35" s="29" t="s">
        <v>31</v>
      </c>
      <c r="D35" s="29"/>
      <c r="E35" s="29"/>
      <c r="F35" s="29"/>
      <c r="G35" s="29"/>
      <c r="H35" s="29"/>
      <c r="I35" s="29"/>
      <c r="J35" s="29"/>
      <c r="K35" s="29"/>
      <c r="L35" s="47" t="s">
        <v>11</v>
      </c>
      <c r="M35" s="46">
        <v>1</v>
      </c>
      <c r="N35" s="57"/>
      <c r="O35" s="59">
        <f aca="true" t="shared" si="4" ref="O35:O36">SUM(M35*N35)</f>
        <v>0</v>
      </c>
      <c r="Q35" s="106"/>
      <c r="R35" s="103"/>
      <c r="S35" s="103"/>
      <c r="T35" s="103"/>
      <c r="U35" s="103"/>
    </row>
    <row r="36" spans="1:21" ht="30" customHeight="1">
      <c r="A36" s="48">
        <v>13</v>
      </c>
      <c r="B36" s="30" t="s">
        <v>19</v>
      </c>
      <c r="C36" s="95" t="s">
        <v>21</v>
      </c>
      <c r="D36" s="96"/>
      <c r="E36" s="96"/>
      <c r="F36" s="96"/>
      <c r="G36" s="96"/>
      <c r="H36" s="96"/>
      <c r="I36" s="96"/>
      <c r="J36" s="96"/>
      <c r="K36" s="96"/>
      <c r="L36" s="49" t="s">
        <v>11</v>
      </c>
      <c r="M36" s="30">
        <v>1</v>
      </c>
      <c r="N36" s="58"/>
      <c r="O36" s="60">
        <f t="shared" si="4"/>
        <v>0</v>
      </c>
      <c r="Q36" s="106"/>
      <c r="R36" s="107"/>
      <c r="S36" s="107"/>
      <c r="T36" s="107"/>
      <c r="U36" s="103"/>
    </row>
    <row r="37" spans="1:21" ht="30" customHeight="1">
      <c r="A37" s="48">
        <v>14</v>
      </c>
      <c r="B37" s="30" t="s">
        <v>20</v>
      </c>
      <c r="C37" s="95" t="s">
        <v>10</v>
      </c>
      <c r="D37" s="96"/>
      <c r="E37" s="96"/>
      <c r="F37" s="96"/>
      <c r="G37" s="96"/>
      <c r="H37" s="96"/>
      <c r="I37" s="96"/>
      <c r="J37" s="96"/>
      <c r="K37" s="96"/>
      <c r="L37" s="49" t="s">
        <v>11</v>
      </c>
      <c r="M37" s="30">
        <v>1</v>
      </c>
      <c r="N37" s="58"/>
      <c r="O37" s="60">
        <f aca="true" t="shared" si="5" ref="O37:O38">SUM(M37*N37)</f>
        <v>0</v>
      </c>
      <c r="Q37" s="107"/>
      <c r="R37" s="107"/>
      <c r="S37" s="107"/>
      <c r="T37" s="107"/>
      <c r="U37" s="103"/>
    </row>
    <row r="38" spans="1:21" ht="30" customHeight="1">
      <c r="A38" s="48">
        <v>15</v>
      </c>
      <c r="B38" s="30" t="s">
        <v>24</v>
      </c>
      <c r="C38" s="95" t="s">
        <v>22</v>
      </c>
      <c r="D38" s="96"/>
      <c r="E38" s="96"/>
      <c r="F38" s="96"/>
      <c r="G38" s="96"/>
      <c r="H38" s="96"/>
      <c r="I38" s="96"/>
      <c r="J38" s="96"/>
      <c r="K38" s="96"/>
      <c r="L38" s="49" t="s">
        <v>11</v>
      </c>
      <c r="M38" s="30">
        <v>1</v>
      </c>
      <c r="N38" s="58"/>
      <c r="O38" s="60">
        <f t="shared" si="5"/>
        <v>0</v>
      </c>
      <c r="Q38" s="108"/>
      <c r="R38" s="108"/>
      <c r="S38" s="108"/>
      <c r="T38" s="108"/>
      <c r="U38" s="103"/>
    </row>
    <row r="39" spans="1:21" ht="30" customHeight="1">
      <c r="A39" s="48">
        <v>16</v>
      </c>
      <c r="B39" s="30" t="s">
        <v>25</v>
      </c>
      <c r="C39" s="95" t="s">
        <v>23</v>
      </c>
      <c r="D39" s="96"/>
      <c r="E39" s="96"/>
      <c r="F39" s="96"/>
      <c r="G39" s="96"/>
      <c r="H39" s="96"/>
      <c r="I39" s="96"/>
      <c r="J39" s="96"/>
      <c r="K39" s="96"/>
      <c r="L39" s="49" t="s">
        <v>11</v>
      </c>
      <c r="M39" s="30">
        <v>1</v>
      </c>
      <c r="N39" s="58"/>
      <c r="O39" s="60">
        <f aca="true" t="shared" si="6" ref="O39">SUM(M39*N39)</f>
        <v>0</v>
      </c>
      <c r="Q39" s="107"/>
      <c r="R39" s="107"/>
      <c r="S39" s="107"/>
      <c r="T39" s="107"/>
      <c r="U39" s="103"/>
    </row>
    <row r="40" spans="1:21" ht="30" customHeight="1">
      <c r="A40" s="48">
        <v>17</v>
      </c>
      <c r="B40" s="30" t="s">
        <v>26</v>
      </c>
      <c r="C40" s="95" t="s">
        <v>32</v>
      </c>
      <c r="D40" s="96"/>
      <c r="E40" s="96"/>
      <c r="F40" s="96"/>
      <c r="G40" s="96"/>
      <c r="H40" s="96"/>
      <c r="I40" s="96"/>
      <c r="J40" s="96"/>
      <c r="K40" s="96"/>
      <c r="L40" s="49" t="s">
        <v>11</v>
      </c>
      <c r="M40" s="30">
        <v>1</v>
      </c>
      <c r="N40" s="58"/>
      <c r="O40" s="60">
        <f aca="true" t="shared" si="7" ref="O40:O42">SUM(M40*N40)</f>
        <v>0</v>
      </c>
      <c r="Q40" s="108"/>
      <c r="R40" s="108"/>
      <c r="S40" s="108"/>
      <c r="T40" s="108"/>
      <c r="U40" s="103"/>
    </row>
    <row r="41" spans="1:21" ht="30" customHeight="1">
      <c r="A41" s="48">
        <v>18</v>
      </c>
      <c r="B41" s="30" t="s">
        <v>27</v>
      </c>
      <c r="C41" s="95" t="s">
        <v>29</v>
      </c>
      <c r="D41" s="96"/>
      <c r="E41" s="96"/>
      <c r="F41" s="96"/>
      <c r="G41" s="96"/>
      <c r="H41" s="96"/>
      <c r="I41" s="96"/>
      <c r="J41" s="96"/>
      <c r="K41" s="96"/>
      <c r="L41" s="49" t="s">
        <v>11</v>
      </c>
      <c r="M41" s="30">
        <v>1</v>
      </c>
      <c r="N41" s="58"/>
      <c r="O41" s="60">
        <f t="shared" si="7"/>
        <v>0</v>
      </c>
      <c r="Q41" s="108"/>
      <c r="R41" s="108"/>
      <c r="S41" s="108"/>
      <c r="T41" s="108"/>
      <c r="U41" s="103"/>
    </row>
    <row r="42" spans="1:21" ht="30" customHeight="1">
      <c r="A42" s="48">
        <v>19</v>
      </c>
      <c r="B42" s="30" t="s">
        <v>28</v>
      </c>
      <c r="C42" s="95" t="s">
        <v>33</v>
      </c>
      <c r="D42" s="96"/>
      <c r="E42" s="96"/>
      <c r="F42" s="96"/>
      <c r="G42" s="96"/>
      <c r="H42" s="96"/>
      <c r="I42" s="96"/>
      <c r="J42" s="96"/>
      <c r="K42" s="96"/>
      <c r="L42" s="49" t="s">
        <v>11</v>
      </c>
      <c r="M42" s="30">
        <v>1</v>
      </c>
      <c r="N42" s="58"/>
      <c r="O42" s="60">
        <f t="shared" si="7"/>
        <v>0</v>
      </c>
      <c r="Q42" s="108"/>
      <c r="R42" s="107"/>
      <c r="S42" s="107"/>
      <c r="T42" s="107"/>
      <c r="U42" s="107"/>
    </row>
    <row r="43" spans="1:21" ht="30" customHeight="1">
      <c r="A43" s="48">
        <v>20</v>
      </c>
      <c r="B43" s="30" t="s">
        <v>30</v>
      </c>
      <c r="C43" s="95" t="s">
        <v>34</v>
      </c>
      <c r="D43" s="96"/>
      <c r="E43" s="96"/>
      <c r="F43" s="96"/>
      <c r="G43" s="96"/>
      <c r="H43" s="96"/>
      <c r="I43" s="96"/>
      <c r="J43" s="96"/>
      <c r="K43" s="96"/>
      <c r="L43" s="49" t="s">
        <v>11</v>
      </c>
      <c r="M43" s="30">
        <v>1</v>
      </c>
      <c r="N43" s="58"/>
      <c r="O43" s="60">
        <f>SUM(M43*N43)</f>
        <v>0</v>
      </c>
      <c r="Q43" s="108"/>
      <c r="R43" s="107"/>
      <c r="S43" s="107"/>
      <c r="T43" s="107"/>
      <c r="U43" s="107"/>
    </row>
    <row r="44" spans="1:21" ht="30" customHeight="1">
      <c r="A44" s="48">
        <v>21</v>
      </c>
      <c r="B44" s="30" t="s">
        <v>43</v>
      </c>
      <c r="C44" s="95" t="s">
        <v>44</v>
      </c>
      <c r="D44" s="96"/>
      <c r="E44" s="96"/>
      <c r="F44" s="96"/>
      <c r="G44" s="96"/>
      <c r="H44" s="96"/>
      <c r="I44" s="96"/>
      <c r="J44" s="96"/>
      <c r="K44" s="96"/>
      <c r="L44" s="49" t="s">
        <v>11</v>
      </c>
      <c r="M44" s="30">
        <v>1</v>
      </c>
      <c r="N44" s="58"/>
      <c r="O44" s="60">
        <f>SUM(M44*N44)</f>
        <v>0</v>
      </c>
      <c r="Q44" s="108"/>
      <c r="R44" s="107"/>
      <c r="S44" s="107"/>
      <c r="T44" s="107"/>
      <c r="U44" s="107"/>
    </row>
    <row r="45" spans="1:21" ht="30" customHeight="1" thickBot="1">
      <c r="A45" s="48">
        <v>22</v>
      </c>
      <c r="B45" s="30" t="s">
        <v>50</v>
      </c>
      <c r="C45" s="95" t="s">
        <v>49</v>
      </c>
      <c r="D45" s="96"/>
      <c r="E45" s="96"/>
      <c r="F45" s="96"/>
      <c r="G45" s="96"/>
      <c r="H45" s="96"/>
      <c r="I45" s="96"/>
      <c r="J45" s="96"/>
      <c r="K45" s="96"/>
      <c r="L45" s="49" t="s">
        <v>11</v>
      </c>
      <c r="M45" s="30">
        <v>1</v>
      </c>
      <c r="N45" s="58"/>
      <c r="O45" s="60">
        <f>SUM(M45*N45)</f>
        <v>0</v>
      </c>
      <c r="Q45" s="108"/>
      <c r="R45" s="107"/>
      <c r="S45" s="107"/>
      <c r="T45" s="107"/>
      <c r="U45" s="107"/>
    </row>
    <row r="46" spans="1:15" ht="20.1" customHeight="1" thickBot="1">
      <c r="A46" s="36"/>
      <c r="B46" s="37"/>
      <c r="C46" s="38" t="s">
        <v>35</v>
      </c>
      <c r="D46" s="20"/>
      <c r="E46" s="20"/>
      <c r="F46" s="20"/>
      <c r="G46" s="20"/>
      <c r="H46" s="20"/>
      <c r="I46" s="20"/>
      <c r="J46" s="20"/>
      <c r="K46" s="20"/>
      <c r="L46" s="50"/>
      <c r="M46" s="26"/>
      <c r="N46" s="39"/>
      <c r="O46" s="61">
        <f>SUM(O35:O45)</f>
        <v>0</v>
      </c>
    </row>
    <row r="47" spans="1:15" ht="20.1" customHeight="1" thickBot="1">
      <c r="A47" s="41"/>
      <c r="B47" s="42"/>
      <c r="C47" s="114" t="s">
        <v>87</v>
      </c>
      <c r="D47" s="21"/>
      <c r="E47" s="21"/>
      <c r="F47" s="21"/>
      <c r="G47" s="21"/>
      <c r="H47" s="21"/>
      <c r="I47" s="21"/>
      <c r="J47" s="21"/>
      <c r="K47" s="21"/>
      <c r="L47" s="51"/>
      <c r="M47" s="10"/>
      <c r="N47" s="52"/>
      <c r="O47" s="94" t="str">
        <f>IF(O46&gt;(O61*0.45),"Podmínka nesplněna","Podmínka splněna")</f>
        <v>Podmínka splněna</v>
      </c>
    </row>
    <row r="48" spans="1:15" ht="20.1" customHeight="1" thickBot="1">
      <c r="A48" s="62"/>
      <c r="B48" s="63" t="s">
        <v>36</v>
      </c>
      <c r="C48" s="64" t="s">
        <v>37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67"/>
    </row>
    <row r="49" spans="1:15" ht="30" customHeight="1" thickBot="1">
      <c r="A49" s="45">
        <v>23</v>
      </c>
      <c r="B49" s="46" t="s">
        <v>39</v>
      </c>
      <c r="C49" s="97" t="s">
        <v>40</v>
      </c>
      <c r="D49" s="98"/>
      <c r="E49" s="98"/>
      <c r="F49" s="98"/>
      <c r="G49" s="98"/>
      <c r="H49" s="98"/>
      <c r="I49" s="98"/>
      <c r="J49" s="98"/>
      <c r="K49" s="98"/>
      <c r="L49" s="47" t="s">
        <v>11</v>
      </c>
      <c r="M49" s="46">
        <v>1</v>
      </c>
      <c r="N49" s="70"/>
      <c r="O49" s="59">
        <f aca="true" t="shared" si="8" ref="O49:O50">SUM(M49*N49)</f>
        <v>0</v>
      </c>
    </row>
    <row r="50" spans="1:15" ht="30" customHeight="1" thickBot="1">
      <c r="A50" s="45">
        <v>24</v>
      </c>
      <c r="B50" s="46" t="s">
        <v>41</v>
      </c>
      <c r="C50" s="97" t="s">
        <v>42</v>
      </c>
      <c r="D50" s="98"/>
      <c r="E50" s="98"/>
      <c r="F50" s="98"/>
      <c r="G50" s="98"/>
      <c r="H50" s="98"/>
      <c r="I50" s="98"/>
      <c r="J50" s="98"/>
      <c r="K50" s="98"/>
      <c r="L50" s="47" t="s">
        <v>11</v>
      </c>
      <c r="M50" s="46">
        <v>1</v>
      </c>
      <c r="N50" s="70"/>
      <c r="O50" s="59">
        <f t="shared" si="8"/>
        <v>0</v>
      </c>
    </row>
    <row r="51" spans="1:15" ht="20.1" customHeight="1" thickBot="1">
      <c r="A51" s="36"/>
      <c r="B51" s="37"/>
      <c r="C51" s="38" t="s">
        <v>38</v>
      </c>
      <c r="D51" s="20"/>
      <c r="E51" s="20"/>
      <c r="F51" s="20"/>
      <c r="G51" s="20"/>
      <c r="H51" s="20"/>
      <c r="I51" s="20"/>
      <c r="J51" s="20"/>
      <c r="K51" s="20"/>
      <c r="L51" s="50"/>
      <c r="M51" s="26"/>
      <c r="N51" s="39"/>
      <c r="O51" s="61">
        <f>SUM(O49:O50)</f>
        <v>0</v>
      </c>
    </row>
    <row r="52" spans="1:15" ht="20.1" customHeight="1" thickBot="1">
      <c r="A52" s="41"/>
      <c r="B52" s="42"/>
      <c r="C52" s="10"/>
      <c r="D52" s="10"/>
      <c r="E52" s="10"/>
      <c r="F52" s="10"/>
      <c r="G52" s="10"/>
      <c r="H52" s="10"/>
      <c r="I52" s="10"/>
      <c r="J52" s="10"/>
      <c r="K52" s="10"/>
      <c r="L52" s="18"/>
      <c r="M52" s="18"/>
      <c r="N52" s="43"/>
      <c r="O52" s="44"/>
    </row>
    <row r="53" spans="1:15" ht="20.1" customHeight="1" thickBot="1">
      <c r="A53" s="105"/>
      <c r="B53" s="63" t="s">
        <v>45</v>
      </c>
      <c r="C53" s="64" t="s">
        <v>46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67"/>
    </row>
    <row r="54" spans="1:15" ht="30" customHeight="1">
      <c r="A54" s="45">
        <v>25</v>
      </c>
      <c r="B54" s="46" t="s">
        <v>18</v>
      </c>
      <c r="C54" s="29" t="s">
        <v>47</v>
      </c>
      <c r="D54" s="29"/>
      <c r="E54" s="29"/>
      <c r="F54" s="29"/>
      <c r="G54" s="29"/>
      <c r="H54" s="29"/>
      <c r="I54" s="29"/>
      <c r="J54" s="29"/>
      <c r="K54" s="29"/>
      <c r="L54" s="47" t="s">
        <v>11</v>
      </c>
      <c r="M54" s="46">
        <v>1</v>
      </c>
      <c r="N54" s="57"/>
      <c r="O54" s="59">
        <f aca="true" t="shared" si="9" ref="O54:O55">SUM(M54*N54)</f>
        <v>0</v>
      </c>
    </row>
    <row r="55" spans="1:15" ht="30" customHeight="1">
      <c r="A55" s="48">
        <v>26</v>
      </c>
      <c r="B55" s="30" t="s">
        <v>28</v>
      </c>
      <c r="C55" s="95" t="s">
        <v>48</v>
      </c>
      <c r="D55" s="96"/>
      <c r="E55" s="96"/>
      <c r="F55" s="96"/>
      <c r="G55" s="96"/>
      <c r="H55" s="96"/>
      <c r="I55" s="96"/>
      <c r="J55" s="96"/>
      <c r="K55" s="96"/>
      <c r="L55" s="49" t="s">
        <v>11</v>
      </c>
      <c r="M55" s="30">
        <v>1</v>
      </c>
      <c r="N55" s="58"/>
      <c r="O55" s="60">
        <f t="shared" si="9"/>
        <v>0</v>
      </c>
    </row>
    <row r="56" spans="1:21" ht="30" customHeight="1">
      <c r="A56" s="48">
        <v>27</v>
      </c>
      <c r="B56" s="30" t="s">
        <v>30</v>
      </c>
      <c r="C56" s="95" t="s">
        <v>34</v>
      </c>
      <c r="D56" s="96"/>
      <c r="E56" s="96"/>
      <c r="F56" s="96"/>
      <c r="G56" s="96"/>
      <c r="H56" s="96"/>
      <c r="I56" s="96"/>
      <c r="J56" s="96"/>
      <c r="K56" s="96"/>
      <c r="L56" s="49" t="s">
        <v>11</v>
      </c>
      <c r="M56" s="30">
        <v>1</v>
      </c>
      <c r="N56" s="58"/>
      <c r="O56" s="60">
        <f>SUM(M56*N56)</f>
        <v>0</v>
      </c>
      <c r="R56" s="107"/>
      <c r="S56" s="107"/>
      <c r="T56" s="107"/>
      <c r="U56" s="107"/>
    </row>
    <row r="57" spans="1:15" ht="30" customHeight="1">
      <c r="A57" s="48">
        <v>28</v>
      </c>
      <c r="B57" s="30" t="s">
        <v>43</v>
      </c>
      <c r="C57" s="95" t="s">
        <v>44</v>
      </c>
      <c r="D57" s="96"/>
      <c r="E57" s="96"/>
      <c r="F57" s="96"/>
      <c r="G57" s="96"/>
      <c r="H57" s="96"/>
      <c r="I57" s="96"/>
      <c r="J57" s="96"/>
      <c r="K57" s="96"/>
      <c r="L57" s="49" t="s">
        <v>11</v>
      </c>
      <c r="M57" s="30">
        <v>1</v>
      </c>
      <c r="N57" s="58"/>
      <c r="O57" s="60">
        <f>SUM(M57*N57)</f>
        <v>0</v>
      </c>
    </row>
    <row r="58" spans="1:15" ht="30" customHeight="1" thickBot="1">
      <c r="A58" s="48">
        <v>29</v>
      </c>
      <c r="B58" s="30" t="s">
        <v>43</v>
      </c>
      <c r="C58" s="95" t="s">
        <v>49</v>
      </c>
      <c r="D58" s="96"/>
      <c r="E58" s="96"/>
      <c r="F58" s="96"/>
      <c r="G58" s="96"/>
      <c r="H58" s="96"/>
      <c r="I58" s="96"/>
      <c r="J58" s="96"/>
      <c r="K58" s="96"/>
      <c r="L58" s="49" t="s">
        <v>11</v>
      </c>
      <c r="M58" s="30">
        <v>1</v>
      </c>
      <c r="N58" s="58"/>
      <c r="O58" s="60">
        <f>SUM(M58*N58)</f>
        <v>0</v>
      </c>
    </row>
    <row r="59" spans="1:15" ht="20.1" customHeight="1" thickBot="1">
      <c r="A59" s="36"/>
      <c r="B59" s="37"/>
      <c r="C59" s="38" t="s">
        <v>51</v>
      </c>
      <c r="D59" s="20"/>
      <c r="E59" s="20"/>
      <c r="F59" s="20"/>
      <c r="G59" s="20"/>
      <c r="H59" s="20"/>
      <c r="I59" s="20"/>
      <c r="J59" s="20"/>
      <c r="K59" s="20"/>
      <c r="L59" s="50"/>
      <c r="M59" s="26"/>
      <c r="N59" s="39"/>
      <c r="O59" s="61">
        <f>SUM(O54:O58)</f>
        <v>0</v>
      </c>
    </row>
    <row r="60" spans="1:15" ht="20.1" customHeight="1" thickBot="1">
      <c r="A60" s="41"/>
      <c r="B60" s="42"/>
      <c r="C60" s="14"/>
      <c r="D60" s="21"/>
      <c r="E60" s="21"/>
      <c r="F60" s="21"/>
      <c r="G60" s="21"/>
      <c r="H60" s="21"/>
      <c r="I60" s="21"/>
      <c r="J60" s="21"/>
      <c r="K60" s="21"/>
      <c r="L60" s="51"/>
      <c r="M60" s="10"/>
      <c r="N60" s="52"/>
      <c r="O60" s="53"/>
    </row>
    <row r="61" spans="1:18" ht="20.1" customHeight="1" thickBot="1">
      <c r="A61" s="62"/>
      <c r="B61" s="65"/>
      <c r="C61" s="71" t="s">
        <v>52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>
        <f>O59+O51+O46+O32</f>
        <v>0</v>
      </c>
      <c r="P61" s="103"/>
      <c r="Q61" s="109"/>
      <c r="R61" s="109"/>
    </row>
  </sheetData>
  <sheetProtection algorithmName="SHA-512" hashValue="SB9QplT/obE+M+S4upi54uotrobkRw4pFnxPGiCE0AWBbgAAbzFZWUzHRFq01N9NYRqfCS8ibLh3iXQEmEV8ww==" saltValue="y2sou3lyQ+0HO+2G9iudgQ==" spinCount="100000" sheet="1" selectLockedCells="1"/>
  <protectedRanges>
    <protectedRange sqref="N49:N50" name="D"/>
    <protectedRange sqref="N35:N45 N54:N58" name="B C"/>
    <protectedRange sqref="N31 N13:N29" name="A"/>
    <protectedRange sqref="A7:O7" name="Název"/>
  </protectedRanges>
  <mergeCells count="17">
    <mergeCell ref="C37:K37"/>
    <mergeCell ref="C38:K38"/>
    <mergeCell ref="A7:O7"/>
    <mergeCell ref="C36:K36"/>
    <mergeCell ref="C49:K49"/>
    <mergeCell ref="C39:K39"/>
    <mergeCell ref="C40:K40"/>
    <mergeCell ref="C45:K45"/>
    <mergeCell ref="C58:K58"/>
    <mergeCell ref="C55:K55"/>
    <mergeCell ref="C56:K56"/>
    <mergeCell ref="C57:K57"/>
    <mergeCell ref="C41:K41"/>
    <mergeCell ref="C42:K42"/>
    <mergeCell ref="C43:K43"/>
    <mergeCell ref="C44:K44"/>
    <mergeCell ref="C50:K50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2" ma:contentTypeDescription="Vytvoří nový dokument" ma:contentTypeScope="" ma:versionID="a76e21d70476a81071bab4c6f34a7e50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bc9e2d9c10b37d7e59624b27ddedb7c8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C9BFA-4C20-4C9C-B208-75FC30181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F86878-A510-4503-B4FD-A34052C7CB25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0647057-59b8-4987-b850-bf00139c6110"/>
    <ds:schemaRef ds:uri="622495c4-abff-4bd9-a11c-2ba18d716a1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CD1305-46D7-4F3E-AB68-0B9371A21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Kareis Jan</dc:creator>
  <cp:keywords/>
  <dc:description/>
  <cp:lastModifiedBy>Krbec Stanislav</cp:lastModifiedBy>
  <cp:lastPrinted>2021-04-13T06:33:51Z</cp:lastPrinted>
  <dcterms:created xsi:type="dcterms:W3CDTF">2021-01-27T08:03:15Z</dcterms:created>
  <dcterms:modified xsi:type="dcterms:W3CDTF">2021-04-21T08:11:22Z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</Properties>
</file>