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7230" activeTab="0"/>
  </bookViews>
  <sheets>
    <sheet name="Cenová nabídka (2)" sheetId="1" r:id="rId1"/>
  </sheets>
  <definedNames/>
  <calcPr fullCalcOnLoad="1"/>
</workbook>
</file>

<file path=xl/sharedStrings.xml><?xml version="1.0" encoding="utf-8"?>
<sst xmlns="http://schemas.openxmlformats.org/spreadsheetml/2006/main" count="237" uniqueCount="140">
  <si>
    <t>Položka</t>
  </si>
  <si>
    <t>Jednotka</t>
  </si>
  <si>
    <t>%</t>
  </si>
  <si>
    <t>Cenová nabídka 
bez DPH</t>
  </si>
  <si>
    <t>Cenová nabídka 
včetně DPH</t>
  </si>
  <si>
    <t>Kč/km</t>
  </si>
  <si>
    <t>Kč/služba</t>
  </si>
  <si>
    <t>Kč/hod</t>
  </si>
  <si>
    <t>Cena za 1 km jízdy v rámci odtahu vozu na území ČR</t>
  </si>
  <si>
    <t>Cena za 1 km jízdy v rámci odtahu vozu v zemích EU</t>
  </si>
  <si>
    <t>Sleva na náhradní díly oproti konečným doporučeným cenám náhradních dílů stanovených výrobcem vozidla</t>
  </si>
  <si>
    <t>Č.p.</t>
  </si>
  <si>
    <t>Cena za jízdu v rámci odtahu vozidla na katastrálním území hl. m. Prahy</t>
  </si>
  <si>
    <t>11</t>
  </si>
  <si>
    <t>Váha hodnotícího kritéria v %</t>
  </si>
  <si>
    <t>Cena za montáž a demontáž 1 ks pneumatiky na disk včetně vyvážení a materiálu potřebného na vyvážení kola, montáž a demontáž kompletního kola na vozidlo, ekologická likvidace opotřebené pneumatiky</t>
  </si>
  <si>
    <t>8</t>
  </si>
  <si>
    <t>9</t>
  </si>
  <si>
    <t>2</t>
  </si>
  <si>
    <t>Hodnocené služby:</t>
  </si>
  <si>
    <t>Nehodnocené služby:</t>
  </si>
  <si>
    <t>3)</t>
  </si>
  <si>
    <t xml:space="preserve">1) </t>
  </si>
  <si>
    <t>2)</t>
  </si>
  <si>
    <r>
      <t xml:space="preserve">Zajištění technické kontroly vozidla STK včetně emisí dle aktuálně platné vyhlášky o technických prohlídkách vozidel </t>
    </r>
    <r>
      <rPr>
        <sz val="11"/>
        <rFont val="Calibri"/>
        <family val="2"/>
      </rPr>
      <t xml:space="preserve">č. 211/2018  </t>
    </r>
    <r>
      <rPr>
        <vertAlign val="superscript"/>
        <sz val="11"/>
        <rFont val="Calibri"/>
        <family val="2"/>
      </rPr>
      <t>1)</t>
    </r>
  </si>
  <si>
    <t>Cena za převzetí, převoz a uskladnění 1 sady kompletních kol 
(tj. 4 ks pneumatik a disků) včetně vyhotovení předávacího protokolu</t>
  </si>
  <si>
    <t>5</t>
  </si>
  <si>
    <t>10</t>
  </si>
  <si>
    <t>Současný rozsah vozidel se sjednanou zárukou mobility je dán tabulkou "Seznam vozidel". Do budoucna  bude rozsah vozidel se zárukou mobility stanoven rozhodnutím objednatele v návaznosti na obnovu vozového parku.</t>
  </si>
  <si>
    <t>-</t>
  </si>
  <si>
    <t>Kč/ks</t>
  </si>
  <si>
    <r>
      <t xml:space="preserve">Potvrzení záruky mobility v systému výrobce vozidla </t>
    </r>
    <r>
      <rPr>
        <vertAlign val="superscript"/>
        <sz val="11"/>
        <rFont val="Calibri"/>
        <family val="2"/>
      </rPr>
      <t>3)</t>
    </r>
  </si>
  <si>
    <t>12</t>
  </si>
  <si>
    <t>14</t>
  </si>
  <si>
    <r>
      <t xml:space="preserve">Příplatek za prémiovou pneumatiku </t>
    </r>
    <r>
      <rPr>
        <vertAlign val="superscript"/>
        <sz val="11"/>
        <rFont val="Calibri"/>
        <family val="2"/>
      </rPr>
      <t>2)</t>
    </r>
  </si>
  <si>
    <t>215/55 R17 94W, letní dezén, min. třída palivové účinnosti C, min. třída přilnavosti za mokra B, min. třída vnějšího hluku odvalování 2</t>
  </si>
  <si>
    <t>235/45 R18 94W, letní dezén, min. třída palivové účinnosti C, min. třída přilnavosti za mokra B, min. třída vnějšího hluku odvalování 2</t>
  </si>
  <si>
    <t>235/40 R19 96W, letní dezén, min. třída palivové účinnosti C, min. třída přilnavosti za mokra B, min. třída vnějšího hluku odvalování 2</t>
  </si>
  <si>
    <t>215/60 R16 99T, letní dezén, min. třída palivové účinnosti C, min. třída přilnavosti za mokra B, min. třída vnějšího hluku odvalování 2</t>
  </si>
  <si>
    <t>225/45 R17 91W, letní dezén, min. třída palivové účinnosti C, min. třída přilnavosti za mokra B, min. třída vnějšího hluku odvalování 2</t>
  </si>
  <si>
    <t>225/45 R17 91V, letní dezén, min. třída palivové účinnosti C, min. třída přilnavosti za mokra B, min. třída vnějšího hluku odvalování 2</t>
  </si>
  <si>
    <t>205/50 R17 89V, letní dezén, min. třída palivové účinnosti C, min. třída přilnavosti za mokra B, min. třída vnějšího hluku odvalování 2</t>
  </si>
  <si>
    <t>215/45 R16 86H, letní dezén, min. třída palivové účinnosti C, min. třída přilnavosti za mokra B, min. třída vnějšího hluku odvalování 2</t>
  </si>
  <si>
    <t>225/45 R17 94W, letní dezén, min. třída palivové účinnosti C, min. třída přilnavosti za mokra B, min. třída vnějšího hluku odvalování 2</t>
  </si>
  <si>
    <t>225/40 R18 92Y, letní dezén, min. třída palivové účinnosti C, min. třída přilnavosti za mokra B, min. třída vnějšího hluku odvalování 2</t>
  </si>
  <si>
    <t>205/55 R16 94H, letní dezén, min. třída palivové účinnosti C, min. třída přilnavosti za mokra B, min. třída vnějšího hluku odvalování 2</t>
  </si>
  <si>
    <t>195/55 R15 85H, letní dezén, min. třída palivové účinnosti C, min. třída přilnavosti za mokra B, min. třída vnějšího hluku odvalování 2</t>
  </si>
  <si>
    <t>205/55 R16 91H, letní dezén, min. třída palivové účinnosti C, min. třída přilnavosti za mokra B, min. třída vnějšího hluku odvalování 2</t>
  </si>
  <si>
    <t>225/50 R17 94W, letní dezén, min. třída palivové účinnosti C, min. třída přilnavosti za mokra B, min. třída vnějšího hluku odvalování 2</t>
  </si>
  <si>
    <t>225/50 R17 91V, letní dezén, min. třída palivové účinnosti C, min. třída přilnavosti za mokra B, min. třída vnějšího hluku odvalování 2</t>
  </si>
  <si>
    <t>215/40 R 17 87V, letní dezén, min. třída palivové účinnosti C, min. třída přilnavosti za mokra B, min. třída vnějšího hluku odvalování 2</t>
  </si>
  <si>
    <t>215/55 R17 94V, letní dezén, min. třída palivové účinnosti C, min. třída přilnavosti za mokra B, min. třída vnějšího hluku odvalování 2</t>
  </si>
  <si>
    <t>195/65 R15 91V, letní dezén, min. třída palivové účinnosti C, min. třída přilnavosti za mokra B, min. třída vnějšího hluku odvalování 2</t>
  </si>
  <si>
    <t>225/50 R17 94T, letní dezén, min. třída palivové účinnosti C, min. třída přilnavosti za mokra B, min. třída vnějšího hluku odvalování 2</t>
  </si>
  <si>
    <t>225/50 R17 91W, letní dezén, min. třída palivové účinnosti C, min. třída přilnavosti za mokra B, min. třída vnějšího hluku odvalování 2</t>
  </si>
  <si>
    <t>235/55 R18 100V, letní dezén, min. třída palivové účinnosti C, min. třída přilnavosti za mokra B, min. třída vnějšího hluku odvalování 2</t>
  </si>
  <si>
    <t>225/45 R 19 92W, letní dezén, min. třída palivové účinnosti C, min. třída přilnavosti za mokra B, min. třída vnějšího hluku odvalování 2</t>
  </si>
  <si>
    <t>Mechanické, klempířské, lakýrnické, elektrikářské, diagnostické a 
další práce</t>
  </si>
  <si>
    <t>215/55 R17 94W, zimní dezén, min. třída palivové účinnosti C, min. třída přilnavosti za mokra C, min. třída vnějšího hluku odvalování 3</t>
  </si>
  <si>
    <t>235/45 R18 94W, zimní dezén, min. třída palivové účinnosti C, min. třída přilnavosti za mokra C, min. třída vnějšího hluku odvalování 3</t>
  </si>
  <si>
    <t>235/40 R19 96W, zimní dezén, min. třída palivové účinnosti C, min. třída přilnavosti za mokra C, min. třída vnějšího hluku odvalování 3</t>
  </si>
  <si>
    <t>215/60 R16 99T, zimní dezén, min. třída palivové účinnosti C, min. třída přilnavosti za mokra C, min. třída vnějšího hluku odvalování 3</t>
  </si>
  <si>
    <t>205/55 R16 91V, zimní dezén, min. třída palivové účinnosti C, min. třída přilnavosti za mokra C, min. třída vnějšího hluku odvalování 3</t>
  </si>
  <si>
    <t>205/55 R 16 91V, zimní dezén, min. třída palivové účinnosti C, min. třída přilnavosti za mokra C, min. třída vnějšího hluku odvalování 3</t>
  </si>
  <si>
    <t>175/70 R14 84T, zimní dezén, min. třída palivové účinnosti C, min. třída přilnavosti za mokra C, min. třída vnějšího hluku odvalování 3</t>
  </si>
  <si>
    <t>215/60 R16 95H, zimní dezén, min. třída palivové účinnosti C, min. třída přilnavosti za mokra C, min. třída vnějšího hluku odvalování 3</t>
  </si>
  <si>
    <t>205/55 R16 94V, zimní dezén, min. třída palivové účinnosti C, min. třída přilnavosti za mokra C, min. třída vnějšího hluku odvalování 3</t>
  </si>
  <si>
    <t>185/60 R14 82T, zimní dezén, min. třída palivové účinnosti C, min. třída přilnavosti za mokra C, min. třída vnějšího hluku odvalování 3</t>
  </si>
  <si>
    <t>205/55 R16 94W, zimní dezén, min. třída palivové účinnosti C, min. třída přilnavosti za mokra C, min. třída vnějšího hluku odvalování 3</t>
  </si>
  <si>
    <t>185/60 R 15 84H, zimní dezén, min. třída palivové účinnosti C, min. třída přilnavosti za mokra C, min. třída vnějšího hluku odvalování 3</t>
  </si>
  <si>
    <t>195/65 R15 91H, zimní dezén, min. třída palivové účinnosti C, min. třída přilnavosti za mokra C, min. třída vnějšího hluku odvalování 3</t>
  </si>
  <si>
    <t>205/50 R17 93V, zimní dezén, min. třída palivové účinnosti C, min. třída přilnavosti za mokra C, min. třída vnějšího hluku odvalování 3</t>
  </si>
  <si>
    <t>215/60 R16 95T, zimní dezén, min. třída palivové účinnosti C, min. třída přilnavosti za mokra C, min. třída vnějšího hluku odvalování 3</t>
  </si>
  <si>
    <t>205/55 R16 91W, zimní dezén, min. třída palivové účinnosti C, min. třída přilnavosti za mokra C, min. třída vnějšího hluku odvalování 3</t>
  </si>
  <si>
    <t>215/60 R16 95V, zimní dezén, min. třída palivové účinnosti C, min. třída přilnavosti za mokra C, min. třída vnějšího hluku odvalování 3</t>
  </si>
  <si>
    <t>215/55 R17 99V, zimní dezén, min. třída palivové účinnosti C, min. třída přilnavosti za mokra C, min. třída vnějšího hluku odvalování 3</t>
  </si>
  <si>
    <t>Maximální přípustná cena za zajištění této služby stanovená zadavatelem činí 
3 500,00 Kč bez DPH</t>
  </si>
  <si>
    <t>Příloha č. 1 Rámcové dohody - "Specifikace a ceník služeb"</t>
  </si>
  <si>
    <t>Cena nákupního koše pneumatik:</t>
  </si>
  <si>
    <r>
      <t xml:space="preserve">Sleva na disky kol oproti aktuálním cenám příslušných disků dle 
e-shopu Škoda auto </t>
    </r>
    <r>
      <rPr>
        <u val="single"/>
        <sz val="11"/>
        <color indexed="30"/>
        <rFont val="Calibri"/>
        <family val="2"/>
      </rPr>
      <t>https://eshop.skoda-auto.cz/</t>
    </r>
  </si>
  <si>
    <t>Servisní prohlídka při cca 15 tis. km</t>
  </si>
  <si>
    <t>Servisní prohlídka při cca 60 tis. km</t>
  </si>
  <si>
    <t>Sleva na 1 litr spotřební kapaliny (převodový olej, hydraulický olej, chladící kapaliny apod.) oproti doporučeným cenám kapalin stanovených výrobcem vozidla</t>
  </si>
  <si>
    <t>Sleva na 1 litr motorového oleje 5W-30 (VW 502 00/505 00) a 5W-40 (VW 504 00/507 00) oproti doporučeným cenám motorových olejů stanovených výrobcem vozidla</t>
  </si>
  <si>
    <t>6</t>
  </si>
  <si>
    <t>7</t>
  </si>
  <si>
    <t>3</t>
  </si>
  <si>
    <t>4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</si>
  <si>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</si>
  <si>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</si>
  <si>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</si>
  <si>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</si>
  <si>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</si>
  <si>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</si>
  <si>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</si>
  <si>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</si>
  <si>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</si>
  <si>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</si>
  <si>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</si>
  <si>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</si>
  <si>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</si>
  <si>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</si>
  <si>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</si>
  <si>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</si>
  <si>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</si>
  <si>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</si>
  <si>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</si>
  <si>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</si>
  <si>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</si>
  <si>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</si>
  <si>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</si>
  <si>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</si>
  <si>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</si>
  <si>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</si>
  <si>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</si>
  <si>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</si>
  <si>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</si>
  <si>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</si>
  <si>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</si>
  <si>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8/32</t>
  </si>
  <si>
    <t>8/33</t>
  </si>
  <si>
    <t>8/34</t>
  </si>
  <si>
    <t>8/35</t>
  </si>
  <si>
    <t>8/36</t>
  </si>
  <si>
    <t>8/37</t>
  </si>
  <si>
    <t>8/38</t>
  </si>
  <si>
    <t>8/39</t>
  </si>
  <si>
    <t>8/40</t>
  </si>
  <si>
    <t>8/41</t>
  </si>
  <si>
    <t>8/42</t>
  </si>
  <si>
    <r>
      <t xml:space="preserve">215/55 R17 94V </t>
    </r>
    <r>
      <rPr>
        <sz val="11"/>
        <rFont val="Calibri"/>
        <family val="2"/>
      </rPr>
      <t>M+S, zimní dezén, min. třída palivové účinnosti C, min. třída přilnavosti za mokra C, min. třída vnějšího hluku odvalování 3</t>
    </r>
  </si>
  <si>
    <r>
      <t xml:space="preserve">195/60 R16 89V </t>
    </r>
    <r>
      <rPr>
        <sz val="11"/>
        <rFont val="Calibri"/>
        <family val="2"/>
      </rPr>
      <t>M+S, zimní dezén, min. třída palivové účinnosti C, min. třída přilnavosti za mokra C, min. třída vnějšího hluku odvalování 3</t>
    </r>
  </si>
  <si>
    <t>13/1</t>
  </si>
  <si>
    <t>13/2</t>
  </si>
  <si>
    <t>13/3</t>
  </si>
  <si>
    <t>Příplatek za prémiovou pneumatiku bude připočten k ceně pneumatiky s příslušnými parametry v rámci nákupního koše (č.p. 8/1 - 8/42).
Za prémiové pneumatiky se pro účely této veřejné zakázky rozumí pneumatiky značek typu:  Bridgestone, Continental, Dunlop, GoodYear, Michelin, Nokian, Pirelli.</t>
  </si>
  <si>
    <t>Nabídková cena 
bez DPH / 
Nabídková hodnota *</t>
  </si>
  <si>
    <t>*</t>
  </si>
  <si>
    <t>Nabídková cena 
včetně DPH / Nabídková hodnota *</t>
  </si>
  <si>
    <t>Nabídkovou hodnotou se rozumí výše procenta u položek 5, 6, 7 a 10. U ostatních položek bude uvedena nabídková cena v Kč bez DPH ve sloupci "D" a včetně DPH ve sloupci "E".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</si>
</sst>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%"/>
    <numFmt numFmtId="172" formatCode="[$-405]dddd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3"/>
      <color indexed="50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1"/>
      <color theme="1"/>
      <name val="Calibri"/>
      <family val="2"/>
    </font>
    <font>
      <sz val="13"/>
      <color rgb="FF92D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49" fontId="51" fillId="34" borderId="11" xfId="0" applyNumberFormat="1" applyFont="1" applyFill="1" applyBorder="1" applyAlignment="1">
      <alignment horizontal="left" vertical="center"/>
    </xf>
    <xf numFmtId="49" fontId="51" fillId="34" borderId="12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166" fontId="51" fillId="34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33" borderId="13" xfId="49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51" fillId="34" borderId="14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left" vertical="top"/>
    </xf>
    <xf numFmtId="10" fontId="44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10" fontId="4" fillId="0" borderId="0" xfId="0" applyNumberFormat="1" applyFont="1" applyFill="1" applyBorder="1" applyAlignment="1">
      <alignment horizontal="center" vertical="center"/>
    </xf>
    <xf numFmtId="166" fontId="4" fillId="33" borderId="17" xfId="0" applyNumberFormat="1" applyFont="1" applyFill="1" applyBorder="1" applyAlignment="1">
      <alignment horizontal="center" vertical="center"/>
    </xf>
    <xf numFmtId="166" fontId="4" fillId="33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66" fontId="4" fillId="33" borderId="20" xfId="49" applyNumberFormat="1" applyFont="1" applyFill="1" applyBorder="1" applyAlignment="1">
      <alignment horizontal="center" vertical="center"/>
    </xf>
    <xf numFmtId="166" fontId="4" fillId="33" borderId="21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49" fontId="4" fillId="0" borderId="23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33" borderId="23" xfId="49" applyNumberFormat="1" applyFont="1" applyFill="1" applyBorder="1" applyAlignment="1">
      <alignment horizontal="center" vertical="center"/>
    </xf>
    <xf numFmtId="166" fontId="4" fillId="33" borderId="23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10" fontId="0" fillId="33" borderId="12" xfId="49" applyNumberFormat="1" applyFont="1" applyFill="1" applyBorder="1" applyAlignment="1">
      <alignment horizontal="center" vertical="center"/>
    </xf>
    <xf numFmtId="10" fontId="4" fillId="0" borderId="14" xfId="49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0" fontId="0" fillId="33" borderId="1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166" fontId="0" fillId="33" borderId="23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10" xfId="49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10" fontId="0" fillId="0" borderId="17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25" xfId="0" applyNumberFormat="1" applyBorder="1" applyAlignment="1">
      <alignment horizontal="left" vertical="center" wrapText="1"/>
    </xf>
    <xf numFmtId="0" fontId="4" fillId="35" borderId="10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10" fontId="0" fillId="33" borderId="12" xfId="49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 vertical="center" wrapText="1"/>
    </xf>
    <xf numFmtId="49" fontId="0" fillId="0" borderId="19" xfId="0" applyNumberForma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166" fontId="4" fillId="33" borderId="10" xfId="49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166" fontId="4" fillId="33" borderId="26" xfId="49" applyNumberFormat="1" applyFont="1" applyFill="1" applyBorder="1" applyAlignment="1">
      <alignment horizontal="center"/>
    </xf>
    <xf numFmtId="166" fontId="4" fillId="33" borderId="26" xfId="0" applyNumberFormat="1" applyFont="1" applyFill="1" applyBorder="1" applyAlignment="1">
      <alignment horizontal="center"/>
    </xf>
    <xf numFmtId="10" fontId="4" fillId="0" borderId="14" xfId="0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wrapText="1"/>
    </xf>
    <xf numFmtId="10" fontId="4" fillId="0" borderId="2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15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10" fontId="4" fillId="0" borderId="17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10" fontId="4" fillId="33" borderId="26" xfId="49" applyNumberFormat="1" applyFont="1" applyFill="1" applyBorder="1" applyAlignment="1">
      <alignment horizontal="center" vertical="center"/>
    </xf>
    <xf numFmtId="10" fontId="4" fillId="0" borderId="28" xfId="49" applyNumberFormat="1" applyFont="1" applyFill="1" applyBorder="1" applyAlignment="1">
      <alignment horizontal="center" vertical="center"/>
    </xf>
    <xf numFmtId="10" fontId="4" fillId="33" borderId="13" xfId="49" applyNumberFormat="1" applyFont="1" applyFill="1" applyBorder="1" applyAlignment="1">
      <alignment horizontal="center" vertical="center"/>
    </xf>
    <xf numFmtId="10" fontId="4" fillId="0" borderId="18" xfId="49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10" fontId="4" fillId="0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top"/>
    </xf>
    <xf numFmtId="49" fontId="50" fillId="0" borderId="0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horizontal="center" vertical="top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B70" sqref="B70"/>
    </sheetView>
  </sheetViews>
  <sheetFormatPr defaultColWidth="9.140625" defaultRowHeight="15"/>
  <cols>
    <col min="1" max="1" width="5.8515625" style="14" customWidth="1"/>
    <col min="2" max="2" width="64.00390625" style="11" customWidth="1"/>
    <col min="3" max="3" width="14.57421875" style="2" customWidth="1"/>
    <col min="4" max="4" width="17.7109375" style="10" customWidth="1"/>
    <col min="5" max="5" width="17.7109375" style="2" customWidth="1"/>
    <col min="6" max="6" width="14.57421875" style="23" customWidth="1"/>
    <col min="7" max="16384" width="9.140625" style="1" customWidth="1"/>
  </cols>
  <sheetData>
    <row r="1" spans="1:9" ht="33" customHeight="1">
      <c r="A1" s="104" t="s">
        <v>77</v>
      </c>
      <c r="B1" s="104"/>
      <c r="C1" s="104"/>
      <c r="D1" s="104"/>
      <c r="E1" s="104"/>
      <c r="F1" s="104"/>
      <c r="G1" s="76"/>
      <c r="H1" s="76"/>
      <c r="I1" s="76"/>
    </row>
    <row r="2" ht="15">
      <c r="F2" s="26"/>
    </row>
    <row r="3" spans="1:6" ht="15.75" thickBot="1">
      <c r="A3" s="29" t="s">
        <v>19</v>
      </c>
      <c r="F3" s="26"/>
    </row>
    <row r="4" spans="1:6" s="7" customFormat="1" ht="39.75" customHeight="1" thickBot="1">
      <c r="A4" s="15" t="s">
        <v>11</v>
      </c>
      <c r="B4" s="16" t="s">
        <v>0</v>
      </c>
      <c r="C4" s="17" t="s">
        <v>1</v>
      </c>
      <c r="D4" s="19" t="s">
        <v>136</v>
      </c>
      <c r="E4" s="18" t="s">
        <v>138</v>
      </c>
      <c r="F4" s="24" t="s">
        <v>14</v>
      </c>
    </row>
    <row r="5" spans="1:6" ht="29.25" customHeight="1" thickBot="1">
      <c r="A5" s="40">
        <v>1</v>
      </c>
      <c r="B5" s="41" t="s">
        <v>57</v>
      </c>
      <c r="C5" s="42" t="s">
        <v>7</v>
      </c>
      <c r="D5" s="43"/>
      <c r="E5" s="43">
        <f>D5*1.21</f>
        <v>0</v>
      </c>
      <c r="F5" s="86">
        <v>0.38</v>
      </c>
    </row>
    <row r="6" spans="1:6" ht="33" thickBot="1">
      <c r="A6" s="45" t="s">
        <v>18</v>
      </c>
      <c r="B6" s="46" t="s">
        <v>24</v>
      </c>
      <c r="C6" s="47" t="s">
        <v>6</v>
      </c>
      <c r="D6" s="48"/>
      <c r="E6" s="49">
        <f>D6*1.21</f>
        <v>0</v>
      </c>
      <c r="F6" s="50">
        <v>0.03</v>
      </c>
    </row>
    <row r="7" spans="1:6" s="90" customFormat="1" ht="17.25" customHeight="1">
      <c r="A7" s="87" t="s">
        <v>86</v>
      </c>
      <c r="B7" s="88" t="s">
        <v>80</v>
      </c>
      <c r="C7" s="83" t="s">
        <v>6</v>
      </c>
      <c r="D7" s="84"/>
      <c r="E7" s="85">
        <f>D7*1.21</f>
        <v>0</v>
      </c>
      <c r="F7" s="89">
        <v>0.04</v>
      </c>
    </row>
    <row r="8" spans="1:6" s="90" customFormat="1" ht="17.25" customHeight="1" thickBot="1">
      <c r="A8" s="91" t="s">
        <v>87</v>
      </c>
      <c r="B8" s="92" t="s">
        <v>81</v>
      </c>
      <c r="C8" s="80" t="s">
        <v>6</v>
      </c>
      <c r="D8" s="81"/>
      <c r="E8" s="82">
        <f>D8*1.21</f>
        <v>0</v>
      </c>
      <c r="F8" s="93">
        <v>0.04</v>
      </c>
    </row>
    <row r="9" spans="1:6" ht="30.75" thickBot="1">
      <c r="A9" s="40" t="s">
        <v>26</v>
      </c>
      <c r="B9" s="41" t="s">
        <v>10</v>
      </c>
      <c r="C9" s="42" t="s">
        <v>2</v>
      </c>
      <c r="D9" s="52"/>
      <c r="E9" s="52">
        <f>D9</f>
        <v>0</v>
      </c>
      <c r="F9" s="53">
        <v>0.14</v>
      </c>
    </row>
    <row r="10" spans="1:6" s="3" customFormat="1" ht="45">
      <c r="A10" s="94" t="s">
        <v>84</v>
      </c>
      <c r="B10" s="95" t="s">
        <v>83</v>
      </c>
      <c r="C10" s="96" t="s">
        <v>2</v>
      </c>
      <c r="D10" s="97"/>
      <c r="E10" s="97">
        <f>D10</f>
        <v>0</v>
      </c>
      <c r="F10" s="98">
        <v>0.04</v>
      </c>
    </row>
    <row r="11" spans="1:6" s="3" customFormat="1" ht="45.75" thickBot="1">
      <c r="A11" s="28" t="s">
        <v>85</v>
      </c>
      <c r="B11" s="20" t="s">
        <v>82</v>
      </c>
      <c r="C11" s="21" t="s">
        <v>2</v>
      </c>
      <c r="D11" s="99"/>
      <c r="E11" s="99">
        <f>D11</f>
        <v>0</v>
      </c>
      <c r="F11" s="100">
        <v>0.04</v>
      </c>
    </row>
    <row r="12" spans="1:11" ht="15">
      <c r="A12" s="77" t="s">
        <v>16</v>
      </c>
      <c r="B12" s="34" t="s">
        <v>78</v>
      </c>
      <c r="C12" s="78" t="s">
        <v>29</v>
      </c>
      <c r="D12" s="79">
        <f>SUM(D13:D54)</f>
        <v>0</v>
      </c>
      <c r="E12" s="79">
        <f>SUM(E13:E54)</f>
        <v>0</v>
      </c>
      <c r="F12" s="101">
        <v>0.08</v>
      </c>
      <c r="G12" s="6"/>
      <c r="H12" s="9"/>
      <c r="I12" s="9"/>
      <c r="J12" s="9"/>
      <c r="K12" s="9"/>
    </row>
    <row r="13" spans="1:11" s="66" customFormat="1" ht="30">
      <c r="A13" s="67" t="s">
        <v>88</v>
      </c>
      <c r="B13" s="70" t="s">
        <v>35</v>
      </c>
      <c r="C13" s="8" t="s">
        <v>30</v>
      </c>
      <c r="D13" s="61"/>
      <c r="E13" s="62">
        <f aca="true" t="shared" si="0" ref="E13:E26">D13*1.21</f>
        <v>0</v>
      </c>
      <c r="F13" s="63" t="s">
        <v>29</v>
      </c>
      <c r="G13" s="64"/>
      <c r="H13" s="65"/>
      <c r="I13" s="65"/>
      <c r="J13" s="65"/>
      <c r="K13" s="65"/>
    </row>
    <row r="14" spans="1:11" s="66" customFormat="1" ht="30">
      <c r="A14" s="67" t="s">
        <v>89</v>
      </c>
      <c r="B14" s="70" t="s">
        <v>36</v>
      </c>
      <c r="C14" s="8" t="s">
        <v>30</v>
      </c>
      <c r="D14" s="61"/>
      <c r="E14" s="62">
        <f t="shared" si="0"/>
        <v>0</v>
      </c>
      <c r="F14" s="63" t="s">
        <v>29</v>
      </c>
      <c r="G14" s="64"/>
      <c r="H14" s="65"/>
      <c r="I14" s="65"/>
      <c r="J14" s="65"/>
      <c r="K14" s="65"/>
    </row>
    <row r="15" spans="1:11" s="66" customFormat="1" ht="30">
      <c r="A15" s="67" t="s">
        <v>90</v>
      </c>
      <c r="B15" s="70" t="s">
        <v>37</v>
      </c>
      <c r="C15" s="8" t="s">
        <v>30</v>
      </c>
      <c r="D15" s="61"/>
      <c r="E15" s="62">
        <f t="shared" si="0"/>
        <v>0</v>
      </c>
      <c r="F15" s="63" t="s">
        <v>29</v>
      </c>
      <c r="G15" s="64"/>
      <c r="H15" s="65"/>
      <c r="I15" s="65"/>
      <c r="J15" s="65"/>
      <c r="K15" s="65"/>
    </row>
    <row r="16" spans="1:11" s="66" customFormat="1" ht="30">
      <c r="A16" s="67" t="s">
        <v>91</v>
      </c>
      <c r="B16" s="70" t="s">
        <v>38</v>
      </c>
      <c r="C16" s="8" t="s">
        <v>30</v>
      </c>
      <c r="D16" s="61"/>
      <c r="E16" s="62">
        <f t="shared" si="0"/>
        <v>0</v>
      </c>
      <c r="F16" s="63" t="s">
        <v>29</v>
      </c>
      <c r="G16" s="64"/>
      <c r="H16" s="65"/>
      <c r="I16" s="65"/>
      <c r="J16" s="65"/>
      <c r="K16" s="65"/>
    </row>
    <row r="17" spans="1:11" s="66" customFormat="1" ht="30">
      <c r="A17" s="67" t="s">
        <v>92</v>
      </c>
      <c r="B17" s="70" t="s">
        <v>39</v>
      </c>
      <c r="C17" s="8" t="s">
        <v>30</v>
      </c>
      <c r="D17" s="61"/>
      <c r="E17" s="62">
        <f t="shared" si="0"/>
        <v>0</v>
      </c>
      <c r="F17" s="63" t="s">
        <v>29</v>
      </c>
      <c r="G17" s="64"/>
      <c r="H17" s="65"/>
      <c r="I17" s="65"/>
      <c r="J17" s="65"/>
      <c r="K17" s="65"/>
    </row>
    <row r="18" spans="1:11" s="66" customFormat="1" ht="30">
      <c r="A18" s="67" t="s">
        <v>93</v>
      </c>
      <c r="B18" s="70" t="s">
        <v>40</v>
      </c>
      <c r="C18" s="8" t="s">
        <v>30</v>
      </c>
      <c r="D18" s="61"/>
      <c r="E18" s="62">
        <f t="shared" si="0"/>
        <v>0</v>
      </c>
      <c r="F18" s="63" t="s">
        <v>29</v>
      </c>
      <c r="G18" s="64"/>
      <c r="H18" s="65"/>
      <c r="I18" s="65"/>
      <c r="J18" s="65"/>
      <c r="K18" s="65"/>
    </row>
    <row r="19" spans="1:11" s="66" customFormat="1" ht="30">
      <c r="A19" s="67" t="s">
        <v>94</v>
      </c>
      <c r="B19" s="70" t="s">
        <v>41</v>
      </c>
      <c r="C19" s="8" t="s">
        <v>30</v>
      </c>
      <c r="D19" s="61"/>
      <c r="E19" s="62">
        <f t="shared" si="0"/>
        <v>0</v>
      </c>
      <c r="F19" s="63" t="s">
        <v>29</v>
      </c>
      <c r="G19" s="64"/>
      <c r="H19" s="65"/>
      <c r="I19" s="65"/>
      <c r="J19" s="65"/>
      <c r="K19" s="65"/>
    </row>
    <row r="20" spans="1:11" s="66" customFormat="1" ht="30">
      <c r="A20" s="67" t="s">
        <v>95</v>
      </c>
      <c r="B20" s="70" t="s">
        <v>42</v>
      </c>
      <c r="C20" s="8" t="s">
        <v>30</v>
      </c>
      <c r="D20" s="61"/>
      <c r="E20" s="62">
        <f t="shared" si="0"/>
        <v>0</v>
      </c>
      <c r="F20" s="63" t="s">
        <v>29</v>
      </c>
      <c r="G20" s="64"/>
      <c r="H20" s="65"/>
      <c r="I20" s="65"/>
      <c r="J20" s="65"/>
      <c r="K20" s="65"/>
    </row>
    <row r="21" spans="1:11" s="66" customFormat="1" ht="30">
      <c r="A21" s="67" t="s">
        <v>96</v>
      </c>
      <c r="B21" s="70" t="s">
        <v>43</v>
      </c>
      <c r="C21" s="8" t="s">
        <v>30</v>
      </c>
      <c r="D21" s="61"/>
      <c r="E21" s="62">
        <f t="shared" si="0"/>
        <v>0</v>
      </c>
      <c r="F21" s="63" t="s">
        <v>29</v>
      </c>
      <c r="G21" s="64"/>
      <c r="H21" s="65"/>
      <c r="I21" s="65"/>
      <c r="J21" s="65"/>
      <c r="K21" s="65"/>
    </row>
    <row r="22" spans="1:11" s="66" customFormat="1" ht="30">
      <c r="A22" s="67" t="s">
        <v>97</v>
      </c>
      <c r="B22" s="70" t="s">
        <v>44</v>
      </c>
      <c r="C22" s="8" t="s">
        <v>30</v>
      </c>
      <c r="D22" s="61"/>
      <c r="E22" s="62">
        <f t="shared" si="0"/>
        <v>0</v>
      </c>
      <c r="F22" s="63" t="s">
        <v>29</v>
      </c>
      <c r="G22" s="64"/>
      <c r="H22" s="65"/>
      <c r="I22" s="65"/>
      <c r="J22" s="65"/>
      <c r="K22" s="65"/>
    </row>
    <row r="23" spans="1:11" s="66" customFormat="1" ht="30">
      <c r="A23" s="67" t="s">
        <v>98</v>
      </c>
      <c r="B23" s="70" t="s">
        <v>45</v>
      </c>
      <c r="C23" s="8" t="s">
        <v>30</v>
      </c>
      <c r="D23" s="61"/>
      <c r="E23" s="62">
        <f t="shared" si="0"/>
        <v>0</v>
      </c>
      <c r="F23" s="63" t="s">
        <v>29</v>
      </c>
      <c r="G23" s="64"/>
      <c r="H23" s="65"/>
      <c r="I23" s="65"/>
      <c r="J23" s="65"/>
      <c r="K23" s="65"/>
    </row>
    <row r="24" spans="1:11" s="66" customFormat="1" ht="30">
      <c r="A24" s="67" t="s">
        <v>99</v>
      </c>
      <c r="B24" s="70" t="s">
        <v>46</v>
      </c>
      <c r="C24" s="8" t="s">
        <v>30</v>
      </c>
      <c r="D24" s="61"/>
      <c r="E24" s="62">
        <f t="shared" si="0"/>
        <v>0</v>
      </c>
      <c r="F24" s="63" t="s">
        <v>29</v>
      </c>
      <c r="G24" s="64"/>
      <c r="H24" s="65"/>
      <c r="I24" s="65"/>
      <c r="J24" s="65"/>
      <c r="K24" s="65"/>
    </row>
    <row r="25" spans="1:11" s="66" customFormat="1" ht="30">
      <c r="A25" s="67" t="s">
        <v>100</v>
      </c>
      <c r="B25" s="70" t="s">
        <v>47</v>
      </c>
      <c r="C25" s="8" t="s">
        <v>30</v>
      </c>
      <c r="D25" s="61"/>
      <c r="E25" s="62">
        <f t="shared" si="0"/>
        <v>0</v>
      </c>
      <c r="F25" s="63" t="s">
        <v>29</v>
      </c>
      <c r="G25" s="64"/>
      <c r="H25" s="65"/>
      <c r="I25" s="65"/>
      <c r="J25" s="65"/>
      <c r="K25" s="65"/>
    </row>
    <row r="26" spans="1:11" s="66" customFormat="1" ht="30">
      <c r="A26" s="67" t="s">
        <v>101</v>
      </c>
      <c r="B26" s="70" t="s">
        <v>48</v>
      </c>
      <c r="C26" s="8" t="s">
        <v>30</v>
      </c>
      <c r="D26" s="61"/>
      <c r="E26" s="62">
        <f t="shared" si="0"/>
        <v>0</v>
      </c>
      <c r="F26" s="63" t="s">
        <v>29</v>
      </c>
      <c r="G26" s="64"/>
      <c r="H26" s="65"/>
      <c r="I26" s="65"/>
      <c r="J26" s="65"/>
      <c r="K26" s="65"/>
    </row>
    <row r="27" spans="1:11" s="66" customFormat="1" ht="30">
      <c r="A27" s="67" t="s">
        <v>102</v>
      </c>
      <c r="B27" s="70" t="s">
        <v>49</v>
      </c>
      <c r="C27" s="8" t="s">
        <v>30</v>
      </c>
      <c r="D27" s="61"/>
      <c r="E27" s="62">
        <f aca="true" t="shared" si="1" ref="E27:E54">D27*1.21</f>
        <v>0</v>
      </c>
      <c r="F27" s="63" t="s">
        <v>29</v>
      </c>
      <c r="G27" s="64"/>
      <c r="H27" s="65"/>
      <c r="I27" s="65"/>
      <c r="J27" s="65"/>
      <c r="K27" s="65"/>
    </row>
    <row r="28" spans="1:11" s="66" customFormat="1" ht="30">
      <c r="A28" s="67" t="s">
        <v>103</v>
      </c>
      <c r="B28" s="70" t="s">
        <v>50</v>
      </c>
      <c r="C28" s="8" t="s">
        <v>30</v>
      </c>
      <c r="D28" s="61"/>
      <c r="E28" s="62">
        <f t="shared" si="1"/>
        <v>0</v>
      </c>
      <c r="F28" s="63" t="s">
        <v>29</v>
      </c>
      <c r="G28" s="64"/>
      <c r="H28" s="65"/>
      <c r="I28" s="65"/>
      <c r="J28" s="65"/>
      <c r="K28" s="65"/>
    </row>
    <row r="29" spans="1:11" s="66" customFormat="1" ht="30">
      <c r="A29" s="67" t="s">
        <v>104</v>
      </c>
      <c r="B29" s="70" t="s">
        <v>51</v>
      </c>
      <c r="C29" s="8" t="s">
        <v>30</v>
      </c>
      <c r="D29" s="61"/>
      <c r="E29" s="62">
        <f t="shared" si="1"/>
        <v>0</v>
      </c>
      <c r="F29" s="63" t="s">
        <v>29</v>
      </c>
      <c r="G29" s="64"/>
      <c r="H29" s="65"/>
      <c r="I29" s="65"/>
      <c r="J29" s="65"/>
      <c r="K29" s="65"/>
    </row>
    <row r="30" spans="1:11" s="66" customFormat="1" ht="30">
      <c r="A30" s="67" t="s">
        <v>105</v>
      </c>
      <c r="B30" s="70" t="s">
        <v>52</v>
      </c>
      <c r="C30" s="8" t="s">
        <v>30</v>
      </c>
      <c r="D30" s="61"/>
      <c r="E30" s="62">
        <f t="shared" si="1"/>
        <v>0</v>
      </c>
      <c r="F30" s="63" t="s">
        <v>29</v>
      </c>
      <c r="G30" s="64"/>
      <c r="H30" s="65"/>
      <c r="I30" s="65"/>
      <c r="J30" s="65"/>
      <c r="K30" s="65"/>
    </row>
    <row r="31" spans="1:11" s="66" customFormat="1" ht="30">
      <c r="A31" s="67" t="s">
        <v>106</v>
      </c>
      <c r="B31" s="70" t="s">
        <v>53</v>
      </c>
      <c r="C31" s="8" t="s">
        <v>30</v>
      </c>
      <c r="D31" s="61"/>
      <c r="E31" s="62">
        <f t="shared" si="1"/>
        <v>0</v>
      </c>
      <c r="F31" s="63" t="s">
        <v>29</v>
      </c>
      <c r="G31" s="64"/>
      <c r="H31" s="65"/>
      <c r="I31" s="65"/>
      <c r="J31" s="65"/>
      <c r="K31" s="65"/>
    </row>
    <row r="32" spans="1:11" s="66" customFormat="1" ht="30">
      <c r="A32" s="67" t="s">
        <v>107</v>
      </c>
      <c r="B32" s="70" t="s">
        <v>54</v>
      </c>
      <c r="C32" s="8" t="s">
        <v>30</v>
      </c>
      <c r="D32" s="61"/>
      <c r="E32" s="62">
        <f t="shared" si="1"/>
        <v>0</v>
      </c>
      <c r="F32" s="63" t="s">
        <v>29</v>
      </c>
      <c r="G32" s="64"/>
      <c r="H32" s="65"/>
      <c r="I32" s="65"/>
      <c r="J32" s="65"/>
      <c r="K32" s="65"/>
    </row>
    <row r="33" spans="1:11" s="66" customFormat="1" ht="30">
      <c r="A33" s="67" t="s">
        <v>108</v>
      </c>
      <c r="B33" s="70" t="s">
        <v>55</v>
      </c>
      <c r="C33" s="8" t="s">
        <v>30</v>
      </c>
      <c r="D33" s="61"/>
      <c r="E33" s="62">
        <f t="shared" si="1"/>
        <v>0</v>
      </c>
      <c r="F33" s="63" t="s">
        <v>29</v>
      </c>
      <c r="G33" s="64"/>
      <c r="H33" s="65"/>
      <c r="I33" s="65"/>
      <c r="J33" s="65"/>
      <c r="K33" s="65"/>
    </row>
    <row r="34" spans="1:11" s="66" customFormat="1" ht="30">
      <c r="A34" s="67" t="s">
        <v>109</v>
      </c>
      <c r="B34" s="70" t="s">
        <v>56</v>
      </c>
      <c r="C34" s="8" t="s">
        <v>30</v>
      </c>
      <c r="D34" s="61"/>
      <c r="E34" s="62">
        <f t="shared" si="1"/>
        <v>0</v>
      </c>
      <c r="F34" s="63" t="s">
        <v>29</v>
      </c>
      <c r="G34" s="64"/>
      <c r="H34" s="65"/>
      <c r="I34" s="65"/>
      <c r="J34" s="65"/>
      <c r="K34" s="65"/>
    </row>
    <row r="35" spans="1:11" s="66" customFormat="1" ht="30">
      <c r="A35" s="67" t="s">
        <v>110</v>
      </c>
      <c r="B35" s="68" t="s">
        <v>58</v>
      </c>
      <c r="C35" s="8" t="s">
        <v>30</v>
      </c>
      <c r="D35" s="61"/>
      <c r="E35" s="62">
        <f t="shared" si="1"/>
        <v>0</v>
      </c>
      <c r="F35" s="63" t="s">
        <v>29</v>
      </c>
      <c r="G35" s="64"/>
      <c r="H35" s="65"/>
      <c r="I35" s="65"/>
      <c r="J35" s="65"/>
      <c r="K35" s="65"/>
    </row>
    <row r="36" spans="1:11" s="66" customFormat="1" ht="30">
      <c r="A36" s="67" t="s">
        <v>111</v>
      </c>
      <c r="B36" s="68" t="s">
        <v>59</v>
      </c>
      <c r="C36" s="8" t="s">
        <v>30</v>
      </c>
      <c r="D36" s="61"/>
      <c r="E36" s="62">
        <f t="shared" si="1"/>
        <v>0</v>
      </c>
      <c r="F36" s="63" t="s">
        <v>29</v>
      </c>
      <c r="G36" s="64"/>
      <c r="H36" s="65"/>
      <c r="I36" s="65"/>
      <c r="J36" s="65"/>
      <c r="K36" s="65"/>
    </row>
    <row r="37" spans="1:11" s="66" customFormat="1" ht="30">
      <c r="A37" s="67" t="s">
        <v>112</v>
      </c>
      <c r="B37" s="68" t="s">
        <v>60</v>
      </c>
      <c r="C37" s="8" t="s">
        <v>30</v>
      </c>
      <c r="D37" s="61"/>
      <c r="E37" s="62">
        <f t="shared" si="1"/>
        <v>0</v>
      </c>
      <c r="F37" s="63" t="s">
        <v>29</v>
      </c>
      <c r="G37" s="64"/>
      <c r="H37" s="65"/>
      <c r="I37" s="65"/>
      <c r="J37" s="65"/>
      <c r="K37" s="65"/>
    </row>
    <row r="38" spans="1:11" s="66" customFormat="1" ht="30">
      <c r="A38" s="67" t="s">
        <v>113</v>
      </c>
      <c r="B38" s="68" t="s">
        <v>61</v>
      </c>
      <c r="C38" s="8" t="s">
        <v>30</v>
      </c>
      <c r="D38" s="61"/>
      <c r="E38" s="62">
        <f t="shared" si="1"/>
        <v>0</v>
      </c>
      <c r="F38" s="63" t="s">
        <v>29</v>
      </c>
      <c r="G38" s="64"/>
      <c r="H38" s="65"/>
      <c r="I38" s="65"/>
      <c r="J38" s="65"/>
      <c r="K38" s="65"/>
    </row>
    <row r="39" spans="1:11" s="66" customFormat="1" ht="30">
      <c r="A39" s="67" t="s">
        <v>114</v>
      </c>
      <c r="B39" s="68" t="s">
        <v>62</v>
      </c>
      <c r="C39" s="8" t="s">
        <v>30</v>
      </c>
      <c r="D39" s="61"/>
      <c r="E39" s="62">
        <f t="shared" si="1"/>
        <v>0</v>
      </c>
      <c r="F39" s="63" t="s">
        <v>29</v>
      </c>
      <c r="G39" s="64"/>
      <c r="H39" s="65"/>
      <c r="I39" s="65"/>
      <c r="J39" s="65"/>
      <c r="K39" s="65"/>
    </row>
    <row r="40" spans="1:11" s="66" customFormat="1" ht="30">
      <c r="A40" s="67" t="s">
        <v>115</v>
      </c>
      <c r="B40" s="68" t="s">
        <v>63</v>
      </c>
      <c r="C40" s="8" t="s">
        <v>30</v>
      </c>
      <c r="D40" s="61"/>
      <c r="E40" s="62">
        <f t="shared" si="1"/>
        <v>0</v>
      </c>
      <c r="F40" s="63" t="s">
        <v>29</v>
      </c>
      <c r="G40" s="64"/>
      <c r="H40" s="65"/>
      <c r="I40" s="65"/>
      <c r="J40" s="65"/>
      <c r="K40" s="65"/>
    </row>
    <row r="41" spans="1:11" s="66" customFormat="1" ht="30" customHeight="1">
      <c r="A41" s="67" t="s">
        <v>116</v>
      </c>
      <c r="B41" s="68" t="s">
        <v>130</v>
      </c>
      <c r="C41" s="8" t="s">
        <v>30</v>
      </c>
      <c r="D41" s="61"/>
      <c r="E41" s="62">
        <f t="shared" si="1"/>
        <v>0</v>
      </c>
      <c r="F41" s="63" t="s">
        <v>29</v>
      </c>
      <c r="G41" s="64"/>
      <c r="H41" s="65"/>
      <c r="I41" s="65"/>
      <c r="J41" s="65"/>
      <c r="K41" s="65"/>
    </row>
    <row r="42" spans="1:11" s="66" customFormat="1" ht="30" customHeight="1">
      <c r="A42" s="67" t="s">
        <v>117</v>
      </c>
      <c r="B42" s="68" t="s">
        <v>131</v>
      </c>
      <c r="C42" s="8" t="s">
        <v>30</v>
      </c>
      <c r="D42" s="61"/>
      <c r="E42" s="62">
        <f t="shared" si="1"/>
        <v>0</v>
      </c>
      <c r="F42" s="63" t="s">
        <v>29</v>
      </c>
      <c r="G42" s="64"/>
      <c r="H42" s="65"/>
      <c r="I42" s="65"/>
      <c r="J42" s="65"/>
      <c r="K42" s="65"/>
    </row>
    <row r="43" spans="1:11" s="66" customFormat="1" ht="30">
      <c r="A43" s="67" t="s">
        <v>118</v>
      </c>
      <c r="B43" s="68" t="s">
        <v>64</v>
      </c>
      <c r="C43" s="8" t="s">
        <v>30</v>
      </c>
      <c r="D43" s="61"/>
      <c r="E43" s="62">
        <f>D43*1.21</f>
        <v>0</v>
      </c>
      <c r="F43" s="63" t="s">
        <v>29</v>
      </c>
      <c r="G43" s="64"/>
      <c r="H43" s="65"/>
      <c r="I43" s="65"/>
      <c r="J43" s="65"/>
      <c r="K43" s="65"/>
    </row>
    <row r="44" spans="1:11" s="66" customFormat="1" ht="30">
      <c r="A44" s="67" t="s">
        <v>119</v>
      </c>
      <c r="B44" s="68" t="s">
        <v>65</v>
      </c>
      <c r="C44" s="8" t="s">
        <v>30</v>
      </c>
      <c r="D44" s="61"/>
      <c r="E44" s="62">
        <f>D44*1.21</f>
        <v>0</v>
      </c>
      <c r="F44" s="63" t="s">
        <v>29</v>
      </c>
      <c r="G44" s="64"/>
      <c r="H44" s="65"/>
      <c r="I44" s="65"/>
      <c r="J44" s="65"/>
      <c r="K44" s="65"/>
    </row>
    <row r="45" spans="1:11" s="66" customFormat="1" ht="30">
      <c r="A45" s="67" t="s">
        <v>120</v>
      </c>
      <c r="B45" s="68" t="s">
        <v>66</v>
      </c>
      <c r="C45" s="8" t="s">
        <v>30</v>
      </c>
      <c r="D45" s="61"/>
      <c r="E45" s="62">
        <f>D45*1.21</f>
        <v>0</v>
      </c>
      <c r="F45" s="63" t="s">
        <v>29</v>
      </c>
      <c r="G45" s="64"/>
      <c r="H45" s="65"/>
      <c r="I45" s="65"/>
      <c r="J45" s="65"/>
      <c r="K45" s="65"/>
    </row>
    <row r="46" spans="1:11" s="66" customFormat="1" ht="30">
      <c r="A46" s="67" t="s">
        <v>121</v>
      </c>
      <c r="B46" s="68" t="s">
        <v>67</v>
      </c>
      <c r="C46" s="8" t="s">
        <v>30</v>
      </c>
      <c r="D46" s="61"/>
      <c r="E46" s="62">
        <f>D46*1.21</f>
        <v>0</v>
      </c>
      <c r="F46" s="63" t="s">
        <v>29</v>
      </c>
      <c r="G46" s="64"/>
      <c r="H46" s="65"/>
      <c r="I46" s="65"/>
      <c r="J46" s="65"/>
      <c r="K46" s="65"/>
    </row>
    <row r="47" spans="1:11" s="66" customFormat="1" ht="30">
      <c r="A47" s="67" t="s">
        <v>122</v>
      </c>
      <c r="B47" s="68" t="s">
        <v>68</v>
      </c>
      <c r="C47" s="8" t="s">
        <v>30</v>
      </c>
      <c r="D47" s="61"/>
      <c r="E47" s="62">
        <f>D47*1.21</f>
        <v>0</v>
      </c>
      <c r="F47" s="63" t="s">
        <v>29</v>
      </c>
      <c r="G47" s="64"/>
      <c r="H47" s="65"/>
      <c r="I47" s="65"/>
      <c r="J47" s="65"/>
      <c r="K47" s="65"/>
    </row>
    <row r="48" spans="1:11" s="66" customFormat="1" ht="30">
      <c r="A48" s="67" t="s">
        <v>123</v>
      </c>
      <c r="B48" s="68" t="s">
        <v>69</v>
      </c>
      <c r="C48" s="8" t="s">
        <v>30</v>
      </c>
      <c r="D48" s="61"/>
      <c r="E48" s="62">
        <f t="shared" si="1"/>
        <v>0</v>
      </c>
      <c r="F48" s="63" t="s">
        <v>29</v>
      </c>
      <c r="G48" s="64"/>
      <c r="H48" s="65"/>
      <c r="I48" s="65"/>
      <c r="J48" s="65"/>
      <c r="K48" s="65"/>
    </row>
    <row r="49" spans="1:11" s="66" customFormat="1" ht="30">
      <c r="A49" s="67" t="s">
        <v>124</v>
      </c>
      <c r="B49" s="68" t="s">
        <v>70</v>
      </c>
      <c r="C49" s="8" t="s">
        <v>30</v>
      </c>
      <c r="D49" s="61"/>
      <c r="E49" s="62">
        <f t="shared" si="1"/>
        <v>0</v>
      </c>
      <c r="F49" s="63" t="s">
        <v>29</v>
      </c>
      <c r="G49" s="64"/>
      <c r="H49" s="65"/>
      <c r="I49" s="65"/>
      <c r="J49" s="65"/>
      <c r="K49" s="65"/>
    </row>
    <row r="50" spans="1:11" s="66" customFormat="1" ht="30">
      <c r="A50" s="67" t="s">
        <v>125</v>
      </c>
      <c r="B50" s="68" t="s">
        <v>71</v>
      </c>
      <c r="C50" s="8" t="s">
        <v>30</v>
      </c>
      <c r="D50" s="61"/>
      <c r="E50" s="62">
        <f t="shared" si="1"/>
        <v>0</v>
      </c>
      <c r="F50" s="63" t="s">
        <v>29</v>
      </c>
      <c r="G50" s="64"/>
      <c r="H50" s="65"/>
      <c r="I50" s="65"/>
      <c r="J50" s="65"/>
      <c r="K50" s="65"/>
    </row>
    <row r="51" spans="1:11" s="66" customFormat="1" ht="30">
      <c r="A51" s="67" t="s">
        <v>126</v>
      </c>
      <c r="B51" s="68" t="s">
        <v>72</v>
      </c>
      <c r="C51" s="8" t="s">
        <v>30</v>
      </c>
      <c r="D51" s="61"/>
      <c r="E51" s="62">
        <f t="shared" si="1"/>
        <v>0</v>
      </c>
      <c r="F51" s="63" t="s">
        <v>29</v>
      </c>
      <c r="G51" s="64"/>
      <c r="H51" s="65"/>
      <c r="I51" s="65"/>
      <c r="J51" s="65"/>
      <c r="K51" s="65"/>
    </row>
    <row r="52" spans="1:11" s="66" customFormat="1" ht="30">
      <c r="A52" s="67" t="s">
        <v>127</v>
      </c>
      <c r="B52" s="68" t="s">
        <v>73</v>
      </c>
      <c r="C52" s="8" t="s">
        <v>30</v>
      </c>
      <c r="D52" s="61"/>
      <c r="E52" s="62">
        <f t="shared" si="1"/>
        <v>0</v>
      </c>
      <c r="F52" s="63" t="s">
        <v>29</v>
      </c>
      <c r="G52" s="64"/>
      <c r="H52" s="65"/>
      <c r="I52" s="65"/>
      <c r="J52" s="65"/>
      <c r="K52" s="65"/>
    </row>
    <row r="53" spans="1:11" s="66" customFormat="1" ht="30">
      <c r="A53" s="67" t="s">
        <v>128</v>
      </c>
      <c r="B53" s="68" t="s">
        <v>74</v>
      </c>
      <c r="C53" s="8" t="s">
        <v>30</v>
      </c>
      <c r="D53" s="61"/>
      <c r="E53" s="62">
        <f t="shared" si="1"/>
        <v>0</v>
      </c>
      <c r="F53" s="63" t="s">
        <v>29</v>
      </c>
      <c r="G53" s="64"/>
      <c r="H53" s="65"/>
      <c r="I53" s="65"/>
      <c r="J53" s="65"/>
      <c r="K53" s="65"/>
    </row>
    <row r="54" spans="1:11" s="66" customFormat="1" ht="30.75" thickBot="1">
      <c r="A54" s="67" t="s">
        <v>129</v>
      </c>
      <c r="B54" s="69" t="s">
        <v>75</v>
      </c>
      <c r="C54" s="8" t="s">
        <v>30</v>
      </c>
      <c r="D54" s="61"/>
      <c r="E54" s="62">
        <f t="shared" si="1"/>
        <v>0</v>
      </c>
      <c r="F54" s="63" t="s">
        <v>29</v>
      </c>
      <c r="G54" s="64"/>
      <c r="H54" s="65"/>
      <c r="I54" s="65"/>
      <c r="J54" s="65"/>
      <c r="K54" s="65"/>
    </row>
    <row r="55" spans="1:11" s="39" customFormat="1" ht="18" thickBot="1">
      <c r="A55" s="51" t="s">
        <v>17</v>
      </c>
      <c r="B55" s="71" t="s">
        <v>34</v>
      </c>
      <c r="C55" s="72" t="s">
        <v>30</v>
      </c>
      <c r="D55" s="73"/>
      <c r="E55" s="73">
        <f>D55</f>
        <v>0</v>
      </c>
      <c r="F55" s="103">
        <v>0.04</v>
      </c>
      <c r="G55" s="74"/>
      <c r="H55" s="75"/>
      <c r="I55" s="75"/>
      <c r="J55" s="75"/>
      <c r="K55" s="75"/>
    </row>
    <row r="56" spans="1:7" ht="34.5" customHeight="1" thickBot="1">
      <c r="A56" s="40" t="s">
        <v>27</v>
      </c>
      <c r="B56" s="54" t="s">
        <v>79</v>
      </c>
      <c r="C56" s="55" t="s">
        <v>2</v>
      </c>
      <c r="D56" s="56"/>
      <c r="E56" s="52">
        <f>D56</f>
        <v>0</v>
      </c>
      <c r="F56" s="44">
        <v>0.02</v>
      </c>
      <c r="G56" s="6"/>
    </row>
    <row r="57" spans="1:7" ht="60.75" thickBot="1">
      <c r="A57" s="45" t="s">
        <v>13</v>
      </c>
      <c r="B57" s="57" t="s">
        <v>15</v>
      </c>
      <c r="C57" s="58" t="s">
        <v>6</v>
      </c>
      <c r="D57" s="59"/>
      <c r="E57" s="59">
        <f>D57*1.21</f>
        <v>0</v>
      </c>
      <c r="F57" s="60">
        <v>0.08</v>
      </c>
      <c r="G57" s="6"/>
    </row>
    <row r="58" spans="1:6" ht="30.75" thickBot="1">
      <c r="A58" s="40" t="s">
        <v>32</v>
      </c>
      <c r="B58" s="41" t="s">
        <v>25</v>
      </c>
      <c r="C58" s="55" t="s">
        <v>6</v>
      </c>
      <c r="D58" s="43"/>
      <c r="E58" s="43">
        <f>D58*1.21</f>
        <v>0</v>
      </c>
      <c r="F58" s="44">
        <v>0.07</v>
      </c>
    </row>
    <row r="59" spans="1:2" ht="15">
      <c r="A59" s="1"/>
      <c r="B59" s="1"/>
    </row>
    <row r="60" spans="1:2" ht="15.75" thickBot="1">
      <c r="A60" s="29" t="s">
        <v>20</v>
      </c>
      <c r="B60" s="13"/>
    </row>
    <row r="61" spans="1:5" ht="30" customHeight="1" thickBot="1">
      <c r="A61" s="15" t="s">
        <v>11</v>
      </c>
      <c r="B61" s="16" t="s">
        <v>0</v>
      </c>
      <c r="C61" s="17" t="s">
        <v>1</v>
      </c>
      <c r="D61" s="19" t="s">
        <v>3</v>
      </c>
      <c r="E61" s="38" t="s">
        <v>4</v>
      </c>
    </row>
    <row r="62" spans="1:6" s="3" customFormat="1" ht="30">
      <c r="A62" s="33" t="s">
        <v>132</v>
      </c>
      <c r="B62" s="34" t="s">
        <v>12</v>
      </c>
      <c r="C62" s="35" t="s">
        <v>6</v>
      </c>
      <c r="D62" s="36"/>
      <c r="E62" s="37">
        <f>D62*1.21</f>
        <v>0</v>
      </c>
      <c r="F62" s="30"/>
    </row>
    <row r="63" spans="1:6" s="3" customFormat="1" ht="15">
      <c r="A63" s="27" t="s">
        <v>133</v>
      </c>
      <c r="B63" s="12" t="s">
        <v>8</v>
      </c>
      <c r="C63" s="5" t="s">
        <v>5</v>
      </c>
      <c r="D63" s="4"/>
      <c r="E63" s="31">
        <f>D63*1.21</f>
        <v>0</v>
      </c>
      <c r="F63" s="30"/>
    </row>
    <row r="64" spans="1:6" s="3" customFormat="1" ht="15">
      <c r="A64" s="27" t="s">
        <v>134</v>
      </c>
      <c r="B64" s="12" t="s">
        <v>9</v>
      </c>
      <c r="C64" s="5" t="s">
        <v>5</v>
      </c>
      <c r="D64" s="4"/>
      <c r="E64" s="31">
        <f>D64*1.21</f>
        <v>0</v>
      </c>
      <c r="F64" s="30"/>
    </row>
    <row r="65" spans="1:6" s="3" customFormat="1" ht="18" thickBot="1">
      <c r="A65" s="28" t="s">
        <v>33</v>
      </c>
      <c r="B65" s="20" t="s">
        <v>31</v>
      </c>
      <c r="C65" s="21" t="s">
        <v>6</v>
      </c>
      <c r="D65" s="22"/>
      <c r="E65" s="32">
        <f>D65*1.21</f>
        <v>0</v>
      </c>
      <c r="F65" s="30"/>
    </row>
    <row r="67" spans="1:2" ht="24">
      <c r="A67" s="25" t="s">
        <v>22</v>
      </c>
      <c r="B67" s="13" t="s">
        <v>76</v>
      </c>
    </row>
    <row r="68" spans="1:2" ht="60">
      <c r="A68" s="25" t="s">
        <v>23</v>
      </c>
      <c r="B68" s="102" t="s">
        <v>135</v>
      </c>
    </row>
    <row r="69" spans="1:2" ht="36">
      <c r="A69" s="25" t="s">
        <v>21</v>
      </c>
      <c r="B69" s="13" t="s">
        <v>28</v>
      </c>
    </row>
    <row r="70" spans="1:6" s="110" customFormat="1" ht="36">
      <c r="A70" s="105" t="s">
        <v>137</v>
      </c>
      <c r="B70" s="106" t="s">
        <v>139</v>
      </c>
      <c r="C70" s="107"/>
      <c r="D70" s="108"/>
      <c r="E70" s="107"/>
      <c r="F70" s="109"/>
    </row>
  </sheetData>
  <sheetProtection/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Šimončíková Barbora</dc:creator>
  <cp:keywords/>
  <dc:description/>
  <cp:lastModifiedBy>Švábová Hana</cp:lastModifiedBy>
  <cp:lastPrinted>2021-05-31T12:00:23Z</cp:lastPrinted>
  <dcterms:created xsi:type="dcterms:W3CDTF">2020-02-10T15:32:14Z</dcterms:created>
  <dcterms:modified xsi:type="dcterms:W3CDTF">2021-07-21T12:52:21Z</dcterms:modified>
  <cp:category/>
  <cp:version/>
  <cp:contentType/>
  <cp:contentStatus/>
</cp:coreProperties>
</file>