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-my.sharepoint.com/personal/jan_kareis_pvl_cz/Documents/ZVZ Miřejovice 2 a 3 pole/"/>
    </mc:Choice>
  </mc:AlternateContent>
  <xr:revisionPtr revIDLastSave="22" documentId="8_{978106F7-0F47-4BD8-9104-CE11A03BFEF2}" xr6:coauthVersionLast="47" xr6:coauthVersionMax="47" xr10:uidLastSave="{DCE0C3AE-27B5-4856-9753-B40D978025D9}"/>
  <bookViews>
    <workbookView xWindow="28680" yWindow="-120" windowWidth="29040" windowHeight="17640" xr2:uid="{00000000-000D-0000-FFFF-FFFF00000000}"/>
  </bookViews>
  <sheets>
    <sheet name="SOUPIS PRACÍ" sheetId="4" r:id="rId1"/>
  </sheets>
  <definedNames>
    <definedName name="_Toc492370944" localSheetId="0">'SOUPIS PRACÍ'!$C$44</definedName>
    <definedName name="_xlnm.Print_Area" localSheetId="0">'SOUPIS PRACÍ'!$A$1:$O$57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4" l="1"/>
  <c r="O25" i="4" l="1"/>
  <c r="O26" i="4" s="1"/>
  <c r="O33" i="4" l="1"/>
  <c r="O32" i="4"/>
  <c r="O31" i="4"/>
  <c r="O35" i="4" l="1"/>
  <c r="O18" i="4" l="1"/>
  <c r="O16" i="4" l="1"/>
  <c r="O17" i="4"/>
  <c r="O22" i="4" l="1"/>
  <c r="O23" i="4" s="1"/>
  <c r="O15" i="4" l="1"/>
  <c r="O19" i="4" l="1"/>
  <c r="O37" i="4" l="1"/>
  <c r="O46" i="4" s="1"/>
  <c r="O28" i="4"/>
  <c r="O45" i="4" l="1"/>
</calcChain>
</file>

<file path=xl/sharedStrings.xml><?xml version="1.0" encoding="utf-8"?>
<sst xmlns="http://schemas.openxmlformats.org/spreadsheetml/2006/main" count="61" uniqueCount="54">
  <si>
    <t xml:space="preserve">Stavba: </t>
  </si>
  <si>
    <t xml:space="preserve">Objekt: </t>
  </si>
  <si>
    <t>P.Č.</t>
  </si>
  <si>
    <t>Zkrácený popis</t>
  </si>
  <si>
    <t>MJ</t>
  </si>
  <si>
    <t>Mn.celk.</t>
  </si>
  <si>
    <t>Cena jedn.</t>
  </si>
  <si>
    <t>A</t>
  </si>
  <si>
    <t>Průzkumné práce</t>
  </si>
  <si>
    <t>A1</t>
  </si>
  <si>
    <t>Místní šetření projektanta, fotodokumentace</t>
  </si>
  <si>
    <t>hod.</t>
  </si>
  <si>
    <t>A2</t>
  </si>
  <si>
    <t>kpl.</t>
  </si>
  <si>
    <t>A3</t>
  </si>
  <si>
    <t>Geodetické zaměření</t>
  </si>
  <si>
    <t>A4</t>
  </si>
  <si>
    <t>A5</t>
  </si>
  <si>
    <t>Celkem cena části A</t>
  </si>
  <si>
    <t>Projektová dokumentace</t>
  </si>
  <si>
    <r>
      <t xml:space="preserve">Autorský dozor AD </t>
    </r>
    <r>
      <rPr>
        <sz val="12"/>
        <rFont val="Arial"/>
        <family val="2"/>
        <charset val="238"/>
      </rPr>
      <t>(pozn.: samostatná příkazní smlouva)</t>
    </r>
  </si>
  <si>
    <t>KD</t>
  </si>
  <si>
    <t>Vyjádření správců o existenci sítí se zákresem inž. sítí do geodetického podkladu</t>
  </si>
  <si>
    <t>Cena celkem v Kč bez DPH</t>
  </si>
  <si>
    <t>Název uchazeče:</t>
  </si>
  <si>
    <t>průzkumné a projektové práce včetně inženýrské činnosti a autorského dozoru</t>
  </si>
  <si>
    <t>čl. O.2.</t>
  </si>
  <si>
    <t>čl. O.3.</t>
  </si>
  <si>
    <t>Splnění požadavků na zpracování nabídkové ceny dle článku O. Zadávací dokumentace:</t>
  </si>
  <si>
    <t>Další činnosti dle požadavku objednatele *)</t>
  </si>
  <si>
    <t>VD Miřejovice – modernizace technologie 2. a 3. pole</t>
  </si>
  <si>
    <t>B</t>
  </si>
  <si>
    <t>C</t>
  </si>
  <si>
    <t>D</t>
  </si>
  <si>
    <t>Vyhodnocení průzkumů, návrhy řešení, projednání a stanovení koncepce modernizace</t>
  </si>
  <si>
    <t>Celkem cena částí B</t>
  </si>
  <si>
    <t>Celkem cena části C</t>
  </si>
  <si>
    <t>D1</t>
  </si>
  <si>
    <t>D2</t>
  </si>
  <si>
    <t>D3</t>
  </si>
  <si>
    <t>Celkem cena části D</t>
  </si>
  <si>
    <t>Celková nabídková cena bez DPH</t>
  </si>
  <si>
    <t>Soupis prací pro části díla A, B, C, D</t>
  </si>
  <si>
    <t>VD Miřejovice - modernizace technologie</t>
  </si>
  <si>
    <r>
      <t>Dokumentace pro výběr zhotovitele stavby (DVZ) v rozsahu dokumentace pro provedení stavby (</t>
    </r>
    <r>
      <rPr>
        <b/>
        <sz val="10"/>
        <rFont val="Arial"/>
        <family val="2"/>
        <charset val="238"/>
      </rPr>
      <t>DPS</t>
    </r>
    <r>
      <rPr>
        <sz val="10"/>
        <rFont val="Arial"/>
        <family val="2"/>
        <charset val="238"/>
      </rPr>
      <t>), zpracování soupisu prací a kontrolního rozpočtu a souvisejících činností potřebných pro výběr zhotovitele stavebních prací a dodavatele technologie vč. montáže a zprovoznění</t>
    </r>
  </si>
  <si>
    <t>Celkem cena za části díla A, B, C (čl. III. odst. 1 SoD)</t>
  </si>
  <si>
    <t>Potápěčský průzkum pilířů a dna (předpolí, těsnící práh, vývar)</t>
  </si>
  <si>
    <r>
      <rPr>
        <b/>
        <sz val="10"/>
        <rFont val="Arial"/>
        <family val="2"/>
        <charset val="238"/>
      </rPr>
      <t>DSP</t>
    </r>
    <r>
      <rPr>
        <sz val="10"/>
        <rFont val="Arial"/>
        <family val="2"/>
        <charset val="238"/>
      </rPr>
      <t xml:space="preserve"> - pro modernizaci technologie, vč. statických výpočtů, postupu výstavby, BOZP, havarijního a povodňového plánu, ZOV, likvidace odpadů, a to včetně inženýrské činnosti</t>
    </r>
  </si>
  <si>
    <t>pohyblivý jezový uzávěr, pohybovací mechanismy, vodící prvky zabudované do stavby (2 jezová pole šířky 25,785 m, H = 5,0 m)</t>
  </si>
  <si>
    <t>*) Pozn.: Položky č. 1 až 3 časti D Autorský dozor jsou položky s možností vyhrazené změny závazku.</t>
  </si>
  <si>
    <t>Účast vedoucího projektu na kontrolních dnech nebo obdobném jednání vč. dopravy s předpokladem 3 h na místě*)</t>
  </si>
  <si>
    <t>Účast projektanta na kontrolních dnech nebo obdobném jednání vč. dopravy s předpokladem 3 h na místě*)</t>
  </si>
  <si>
    <t>Součet nabídkové ceny části díla A (průzkumné práce) a nabídkové ceny části díla B (DSP) nepřekročí 50 % celkové nabídkové ceny.</t>
  </si>
  <si>
    <t>Nabídková cena části díla C (DPS) nepřekročí 35 % celkové nabídkové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</si>
</sst>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2"/>
      <color theme="5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4" fontId="7" fillId="2" borderId="9" xfId="0" applyNumberFormat="1" applyFont="1" applyFill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4" fontId="7" fillId="2" borderId="37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Fill="1" applyBorder="1" applyAlignment="1" applyProtection="1">
      <alignment vertical="center"/>
      <protection locked="0"/>
    </xf>
    <xf numFmtId="0" fontId="12" fillId="6" borderId="11" xfId="0" applyFont="1" applyFill="1" applyBorder="1" applyProtection="1"/>
    <xf numFmtId="0" fontId="0" fillId="6" borderId="12" xfId="0" applyFill="1" applyBorder="1" applyProtection="1"/>
    <xf numFmtId="0" fontId="0" fillId="6" borderId="13" xfId="0" applyFill="1" applyBorder="1" applyProtection="1"/>
    <xf numFmtId="0" fontId="0" fillId="0" borderId="0" xfId="0" applyProtection="1"/>
    <xf numFmtId="0" fontId="12" fillId="0" borderId="14" xfId="0" applyFont="1" applyBorder="1" applyProtection="1"/>
    <xf numFmtId="0" fontId="0" fillId="0" borderId="0" xfId="0" applyBorder="1" applyProtection="1"/>
    <xf numFmtId="0" fontId="0" fillId="0" borderId="15" xfId="0" applyBorder="1" applyProtection="1"/>
    <xf numFmtId="0" fontId="7" fillId="0" borderId="0" xfId="0" applyFont="1" applyProtection="1"/>
    <xf numFmtId="0" fontId="9" fillId="2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6" fillId="2" borderId="15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2" borderId="23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1" fontId="7" fillId="0" borderId="0" xfId="0" applyNumberFormat="1" applyFont="1" applyProtection="1"/>
    <xf numFmtId="0" fontId="4" fillId="2" borderId="28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49" fontId="7" fillId="0" borderId="0" xfId="0" applyNumberFormat="1" applyFont="1" applyProtection="1"/>
    <xf numFmtId="0" fontId="0" fillId="2" borderId="16" xfId="0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0" fontId="0" fillId="2" borderId="18" xfId="0" applyNumberForma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4" fontId="0" fillId="3" borderId="19" xfId="0" applyNumberFormat="1" applyFill="1" applyBorder="1" applyAlignment="1" applyProtection="1">
      <alignment vertical="center"/>
    </xf>
    <xf numFmtId="1" fontId="0" fillId="0" borderId="0" xfId="0" applyNumberFormat="1" applyProtection="1"/>
    <xf numFmtId="0" fontId="0" fillId="2" borderId="20" xfId="0" applyNumberForma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21" xfId="0" applyNumberForma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21" xfId="0" applyNumberFormat="1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4" fontId="7" fillId="2" borderId="9" xfId="0" applyNumberFormat="1" applyFont="1" applyFill="1" applyBorder="1" applyAlignment="1" applyProtection="1">
      <alignment vertical="center"/>
    </xf>
    <xf numFmtId="4" fontId="0" fillId="3" borderId="32" xfId="0" applyNumberFormat="1" applyFill="1" applyBorder="1" applyAlignment="1" applyProtection="1">
      <alignment vertical="center"/>
    </xf>
    <xf numFmtId="0" fontId="0" fillId="2" borderId="16" xfId="0" applyNumberFormat="1" applyFill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vertical="center"/>
    </xf>
    <xf numFmtId="4" fontId="7" fillId="2" borderId="8" xfId="0" applyNumberFormat="1" applyFont="1" applyFill="1" applyBorder="1" applyAlignment="1" applyProtection="1">
      <alignment vertical="center"/>
    </xf>
    <xf numFmtId="4" fontId="6" fillId="2" borderId="26" xfId="0" applyNumberFormat="1" applyFont="1" applyFill="1" applyBorder="1" applyAlignment="1" applyProtection="1">
      <alignment vertical="center"/>
    </xf>
    <xf numFmtId="0" fontId="0" fillId="2" borderId="14" xfId="0" applyNumberForma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</xf>
    <xf numFmtId="4" fontId="7" fillId="2" borderId="23" xfId="0" applyNumberFormat="1" applyFont="1" applyFill="1" applyBorder="1" applyAlignment="1" applyProtection="1">
      <alignment vertical="center"/>
    </xf>
    <xf numFmtId="4" fontId="0" fillId="2" borderId="15" xfId="0" applyNumberForma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center"/>
    </xf>
    <xf numFmtId="4" fontId="0" fillId="2" borderId="17" xfId="0" applyNumberFormat="1" applyFill="1" applyBorder="1" applyAlignment="1" applyProtection="1">
      <alignment vertical="center"/>
    </xf>
    <xf numFmtId="0" fontId="0" fillId="2" borderId="20" xfId="0" applyNumberForma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vertical="center"/>
    </xf>
    <xf numFmtId="4" fontId="7" fillId="3" borderId="39" xfId="0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vertical="center"/>
    </xf>
    <xf numFmtId="4" fontId="6" fillId="4" borderId="26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vertical="center"/>
    </xf>
    <xf numFmtId="4" fontId="6" fillId="2" borderId="15" xfId="0" applyNumberFormat="1" applyFont="1" applyFill="1" applyBorder="1" applyAlignment="1" applyProtection="1">
      <alignment vertical="center"/>
    </xf>
    <xf numFmtId="1" fontId="15" fillId="0" borderId="0" xfId="0" applyNumberFormat="1" applyFont="1" applyProtection="1"/>
    <xf numFmtId="0" fontId="0" fillId="2" borderId="36" xfId="0" applyNumberFormat="1" applyFill="1" applyBorder="1" applyAlignment="1" applyProtection="1">
      <alignment horizontal="center" vertical="center" shrinkToFit="1"/>
    </xf>
    <xf numFmtId="0" fontId="0" fillId="2" borderId="37" xfId="0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vertical="center"/>
    </xf>
    <xf numFmtId="0" fontId="0" fillId="2" borderId="37" xfId="0" applyFill="1" applyBorder="1" applyAlignment="1" applyProtection="1">
      <alignment vertical="center"/>
    </xf>
    <xf numFmtId="4" fontId="7" fillId="3" borderId="38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4" fontId="6" fillId="5" borderId="26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 wrapText="1"/>
    </xf>
    <xf numFmtId="4" fontId="0" fillId="2" borderId="0" xfId="0" applyNumberFormat="1" applyFill="1" applyBorder="1" applyAlignment="1" applyProtection="1">
      <alignment vertical="center"/>
    </xf>
    <xf numFmtId="0" fontId="9" fillId="2" borderId="16" xfId="0" applyNumberFormat="1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 wrapText="1"/>
    </xf>
    <xf numFmtId="0" fontId="7" fillId="2" borderId="18" xfId="0" applyNumberFormat="1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 wrapText="1"/>
    </xf>
    <xf numFmtId="0" fontId="7" fillId="2" borderId="30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vertical="center"/>
    </xf>
    <xf numFmtId="4" fontId="7" fillId="3" borderId="19" xfId="0" applyNumberFormat="1" applyFont="1" applyFill="1" applyBorder="1" applyAlignment="1" applyProtection="1">
      <alignment vertical="center"/>
    </xf>
    <xf numFmtId="0" fontId="7" fillId="2" borderId="20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1" xfId="0" applyNumberFormat="1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4" fontId="7" fillId="2" borderId="35" xfId="0" applyNumberFormat="1" applyFont="1" applyFill="1" applyBorder="1" applyAlignment="1" applyProtection="1">
      <alignment vertical="center"/>
    </xf>
    <xf numFmtId="0" fontId="7" fillId="2" borderId="16" xfId="0" applyNumberFormat="1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/>
    <xf numFmtId="1" fontId="0" fillId="0" borderId="0" xfId="0" applyNumberFormat="1" applyBorder="1" applyProtection="1"/>
    <xf numFmtId="0" fontId="7" fillId="2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center" wrapText="1"/>
    </xf>
    <xf numFmtId="0" fontId="8" fillId="2" borderId="8" xfId="0" applyFont="1" applyFill="1" applyBorder="1" applyAlignment="1" applyProtection="1">
      <alignment vertical="center"/>
    </xf>
    <xf numFmtId="4" fontId="8" fillId="4" borderId="31" xfId="0" applyNumberFormat="1" applyFont="1" applyFill="1" applyBorder="1" applyAlignment="1" applyProtection="1">
      <alignment vertical="center"/>
    </xf>
    <xf numFmtId="1" fontId="15" fillId="0" borderId="0" xfId="0" applyNumberFormat="1" applyFont="1" applyBorder="1" applyProtection="1"/>
    <xf numFmtId="4" fontId="8" fillId="2" borderId="3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6" fillId="0" borderId="4" xfId="0" applyFont="1" applyFill="1" applyBorder="1" applyProtection="1"/>
    <xf numFmtId="0" fontId="0" fillId="0" borderId="24" xfId="0" applyFill="1" applyBorder="1" applyProtection="1"/>
    <xf numFmtId="0" fontId="7" fillId="0" borderId="4" xfId="0" applyFont="1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2" xfId="0" applyFill="1" applyBorder="1" applyProtection="1"/>
    <xf numFmtId="0" fontId="7" fillId="0" borderId="7" xfId="0" applyFont="1" applyFill="1" applyBorder="1" applyProtection="1"/>
    <xf numFmtId="0" fontId="14" fillId="6" borderId="14" xfId="0" applyFont="1" applyFill="1" applyBorder="1" applyAlignment="1" applyProtection="1">
      <alignment horizontal="left" vertical="center"/>
      <protection locked="0"/>
    </xf>
    <xf numFmtId="0" fontId="14" fillId="6" borderId="0" xfId="0" applyFont="1" applyFill="1" applyBorder="1" applyAlignment="1" applyProtection="1">
      <alignment horizontal="left" vertical="center"/>
      <protection locked="0"/>
    </xf>
    <xf numFmtId="0" fontId="14" fillId="6" borderId="15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7" fillId="2" borderId="37" xfId="0" applyFont="1" applyFill="1" applyBorder="1" applyAlignment="1" applyProtection="1">
      <alignment vertical="center" wrapText="1"/>
    </xf>
    <xf numFmtId="0" fontId="0" fillId="2" borderId="37" xfId="0" applyFill="1" applyBorder="1" applyAlignment="1" applyProtection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zoomScale="60" zoomScaleNormal="60" workbookViewId="0">
      <selection activeCell="N25" sqref="N25"/>
    </sheetView>
  </sheetViews>
  <sheetFormatPr defaultRowHeight="12.75" x14ac:dyDescent="0.2"/>
  <cols>
    <col min="1" max="1" width="4.42578125" style="10" customWidth="1"/>
    <col min="2" max="2" width="4.28515625" style="10" customWidth="1"/>
    <col min="3" max="10" width="9.140625" style="10"/>
    <col min="11" max="11" width="27.42578125" style="10" customWidth="1"/>
    <col min="12" max="12" width="4.85546875" style="10" customWidth="1"/>
    <col min="13" max="13" width="7.42578125" style="10" customWidth="1"/>
    <col min="14" max="14" width="13.140625" style="10" customWidth="1"/>
    <col min="15" max="15" width="20.42578125" style="10" customWidth="1"/>
    <col min="16" max="16" width="9.140625" style="10"/>
    <col min="17" max="17" width="11.7109375" style="10" bestFit="1" customWidth="1"/>
    <col min="18" max="16384" width="9.140625" style="10"/>
  </cols>
  <sheetData>
    <row r="1" spans="1:20" ht="18" x14ac:dyDescent="0.25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20" ht="18" x14ac:dyDescent="0.25">
      <c r="A2" s="11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Q2" s="14"/>
    </row>
    <row r="3" spans="1:20" ht="18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20" ht="15.75" x14ac:dyDescent="0.2">
      <c r="A4" s="15" t="s">
        <v>42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20" ht="15.75" x14ac:dyDescent="0.2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20" ht="15.75" x14ac:dyDescent="0.2">
      <c r="A6" s="15" t="s">
        <v>24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20" ht="15" x14ac:dyDescent="0.2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1:20" ht="15.7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20" x14ac:dyDescent="0.2">
      <c r="A9" s="19" t="s">
        <v>0</v>
      </c>
      <c r="B9" s="20"/>
      <c r="C9" s="21" t="s">
        <v>43</v>
      </c>
      <c r="D9" s="21"/>
      <c r="E9" s="21"/>
      <c r="F9" s="21"/>
      <c r="G9" s="21"/>
      <c r="H9" s="21"/>
      <c r="I9" s="21"/>
      <c r="J9" s="21"/>
      <c r="K9" s="21"/>
      <c r="L9" s="21"/>
      <c r="M9" s="22"/>
      <c r="N9" s="21"/>
      <c r="O9" s="23"/>
    </row>
    <row r="10" spans="1:20" x14ac:dyDescent="0.2">
      <c r="A10" s="19" t="s">
        <v>1</v>
      </c>
      <c r="B10" s="20"/>
      <c r="C10" s="21" t="s">
        <v>48</v>
      </c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21"/>
      <c r="O10" s="23"/>
    </row>
    <row r="11" spans="1:20" ht="13.5" thickBo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Q11" s="27"/>
    </row>
    <row r="12" spans="1:20" ht="20.100000000000001" customHeight="1" thickBot="1" x14ac:dyDescent="0.25">
      <c r="A12" s="28" t="s">
        <v>2</v>
      </c>
      <c r="B12" s="29"/>
      <c r="C12" s="25"/>
      <c r="D12" s="25"/>
      <c r="E12" s="25"/>
      <c r="F12" s="25"/>
      <c r="G12" s="30" t="s">
        <v>3</v>
      </c>
      <c r="H12" s="25"/>
      <c r="I12" s="25"/>
      <c r="J12" s="25"/>
      <c r="K12" s="25"/>
      <c r="L12" s="29" t="s">
        <v>4</v>
      </c>
      <c r="M12" s="29" t="s">
        <v>5</v>
      </c>
      <c r="N12" s="29" t="s">
        <v>6</v>
      </c>
      <c r="O12" s="31" t="s">
        <v>23</v>
      </c>
      <c r="Q12" s="32"/>
    </row>
    <row r="13" spans="1:20" ht="20.100000000000001" customHeight="1" thickBot="1" x14ac:dyDescent="0.25">
      <c r="A13" s="33"/>
      <c r="B13" s="34" t="s">
        <v>7</v>
      </c>
      <c r="C13" s="35" t="s">
        <v>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Q13" s="14"/>
    </row>
    <row r="14" spans="1:20" ht="20.100000000000001" customHeight="1" x14ac:dyDescent="0.2">
      <c r="A14" s="38">
        <v>1</v>
      </c>
      <c r="B14" s="39" t="s">
        <v>9</v>
      </c>
      <c r="C14" s="40" t="s">
        <v>10</v>
      </c>
      <c r="D14" s="41"/>
      <c r="E14" s="41"/>
      <c r="F14" s="41"/>
      <c r="G14" s="41"/>
      <c r="H14" s="41"/>
      <c r="I14" s="41"/>
      <c r="J14" s="41"/>
      <c r="K14" s="41"/>
      <c r="L14" s="42" t="s">
        <v>11</v>
      </c>
      <c r="M14" s="42">
        <v>32</v>
      </c>
      <c r="N14" s="2"/>
      <c r="O14" s="43">
        <f>SUM(M14*N14)</f>
        <v>0</v>
      </c>
      <c r="R14" s="44"/>
      <c r="S14" s="44"/>
      <c r="T14" s="44"/>
    </row>
    <row r="15" spans="1:20" ht="20.100000000000001" customHeight="1" x14ac:dyDescent="0.2">
      <c r="A15" s="45">
        <v>2</v>
      </c>
      <c r="B15" s="46" t="s">
        <v>12</v>
      </c>
      <c r="C15" s="47" t="s">
        <v>22</v>
      </c>
      <c r="D15" s="48"/>
      <c r="E15" s="48"/>
      <c r="F15" s="48"/>
      <c r="G15" s="48"/>
      <c r="H15" s="48"/>
      <c r="I15" s="48"/>
      <c r="J15" s="48"/>
      <c r="K15" s="48"/>
      <c r="L15" s="49" t="s">
        <v>13</v>
      </c>
      <c r="M15" s="49">
        <v>1</v>
      </c>
      <c r="N15" s="3"/>
      <c r="O15" s="43">
        <f t="shared" ref="O15:O16" si="0">SUM(M15*N15)</f>
        <v>0</v>
      </c>
      <c r="R15" s="44"/>
      <c r="S15" s="44"/>
      <c r="T15" s="44"/>
    </row>
    <row r="16" spans="1:20" ht="20.100000000000001" customHeight="1" x14ac:dyDescent="0.2">
      <c r="A16" s="50">
        <v>3</v>
      </c>
      <c r="B16" s="51" t="s">
        <v>14</v>
      </c>
      <c r="C16" s="47" t="s">
        <v>15</v>
      </c>
      <c r="D16" s="48"/>
      <c r="E16" s="48"/>
      <c r="F16" s="48"/>
      <c r="G16" s="48"/>
      <c r="H16" s="48"/>
      <c r="I16" s="48"/>
      <c r="J16" s="48"/>
      <c r="K16" s="48"/>
      <c r="L16" s="49" t="s">
        <v>13</v>
      </c>
      <c r="M16" s="49">
        <v>1</v>
      </c>
      <c r="N16" s="3"/>
      <c r="O16" s="43">
        <f t="shared" si="0"/>
        <v>0</v>
      </c>
      <c r="Q16" s="44"/>
      <c r="R16" s="44"/>
      <c r="S16" s="44"/>
      <c r="T16" s="44"/>
    </row>
    <row r="17" spans="1:20" ht="20.100000000000001" customHeight="1" x14ac:dyDescent="0.2">
      <c r="A17" s="52">
        <v>4</v>
      </c>
      <c r="B17" s="51" t="s">
        <v>16</v>
      </c>
      <c r="C17" s="53" t="s">
        <v>46</v>
      </c>
      <c r="D17" s="54"/>
      <c r="E17" s="54"/>
      <c r="F17" s="54"/>
      <c r="G17" s="54"/>
      <c r="H17" s="54"/>
      <c r="I17" s="54"/>
      <c r="J17" s="54"/>
      <c r="K17" s="54"/>
      <c r="L17" s="55" t="s">
        <v>13</v>
      </c>
      <c r="M17" s="55">
        <v>1</v>
      </c>
      <c r="N17" s="1"/>
      <c r="O17" s="43">
        <f t="shared" ref="O17:O18" si="1">SUM(M17*N17)</f>
        <v>0</v>
      </c>
      <c r="Q17" s="44"/>
      <c r="R17" s="44"/>
      <c r="S17" s="44"/>
      <c r="T17" s="44"/>
    </row>
    <row r="18" spans="1:20" ht="20.100000000000001" customHeight="1" thickBot="1" x14ac:dyDescent="0.25">
      <c r="A18" s="52">
        <v>5</v>
      </c>
      <c r="B18" s="51" t="s">
        <v>17</v>
      </c>
      <c r="C18" s="53" t="s">
        <v>34</v>
      </c>
      <c r="D18" s="54"/>
      <c r="E18" s="54"/>
      <c r="F18" s="54"/>
      <c r="G18" s="54"/>
      <c r="H18" s="54"/>
      <c r="I18" s="54"/>
      <c r="J18" s="54"/>
      <c r="K18" s="54"/>
      <c r="L18" s="55" t="s">
        <v>11</v>
      </c>
      <c r="M18" s="55">
        <v>80</v>
      </c>
      <c r="N18" s="1"/>
      <c r="O18" s="57">
        <f t="shared" si="1"/>
        <v>0</v>
      </c>
      <c r="Q18" s="44"/>
      <c r="R18" s="44"/>
      <c r="S18" s="44"/>
      <c r="T18" s="44"/>
    </row>
    <row r="19" spans="1:20" ht="20.100000000000001" customHeight="1" thickBot="1" x14ac:dyDescent="0.25">
      <c r="A19" s="58"/>
      <c r="B19" s="59"/>
      <c r="C19" s="60" t="s"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61"/>
      <c r="O19" s="62">
        <f>SUM(O14:O18)</f>
        <v>0</v>
      </c>
      <c r="Q19" s="44"/>
      <c r="R19" s="44"/>
      <c r="S19" s="44"/>
      <c r="T19" s="44"/>
    </row>
    <row r="20" spans="1:20" ht="20.100000000000001" customHeight="1" thickBot="1" x14ac:dyDescent="0.25">
      <c r="A20" s="63"/>
      <c r="B20" s="64"/>
      <c r="C20" s="17"/>
      <c r="D20" s="17"/>
      <c r="E20" s="17"/>
      <c r="F20" s="17"/>
      <c r="G20" s="17"/>
      <c r="H20" s="17"/>
      <c r="I20" s="17"/>
      <c r="J20" s="17"/>
      <c r="K20" s="17"/>
      <c r="L20" s="25"/>
      <c r="M20" s="25"/>
      <c r="N20" s="65"/>
      <c r="O20" s="66"/>
      <c r="Q20" s="44"/>
      <c r="R20" s="44"/>
      <c r="S20" s="44"/>
      <c r="T20" s="44"/>
    </row>
    <row r="21" spans="1:20" ht="20.100000000000001" customHeight="1" thickBot="1" x14ac:dyDescent="0.25">
      <c r="A21" s="58"/>
      <c r="B21" s="67"/>
      <c r="C21" s="35" t="s">
        <v>19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61"/>
      <c r="O21" s="68"/>
      <c r="Q21" s="44"/>
      <c r="R21" s="44"/>
      <c r="S21" s="44"/>
      <c r="T21" s="44"/>
    </row>
    <row r="22" spans="1:20" ht="30" customHeight="1" thickBot="1" x14ac:dyDescent="0.25">
      <c r="A22" s="69">
        <v>6</v>
      </c>
      <c r="B22" s="46" t="s">
        <v>31</v>
      </c>
      <c r="C22" s="140" t="s">
        <v>47</v>
      </c>
      <c r="D22" s="141"/>
      <c r="E22" s="141"/>
      <c r="F22" s="141"/>
      <c r="G22" s="141"/>
      <c r="H22" s="141"/>
      <c r="I22" s="141"/>
      <c r="J22" s="141"/>
      <c r="K22" s="141"/>
      <c r="L22" s="70" t="s">
        <v>13</v>
      </c>
      <c r="M22" s="49">
        <v>1</v>
      </c>
      <c r="N22" s="3"/>
      <c r="O22" s="71">
        <f t="shared" ref="O22" si="2">SUM(M22*N22)</f>
        <v>0</v>
      </c>
      <c r="Q22" s="27"/>
      <c r="R22" s="44"/>
      <c r="S22" s="44"/>
      <c r="T22" s="44"/>
    </row>
    <row r="23" spans="1:20" ht="20.100000000000001" customHeight="1" thickBot="1" x14ac:dyDescent="0.25">
      <c r="A23" s="58"/>
      <c r="B23" s="59"/>
      <c r="C23" s="72" t="s">
        <v>35</v>
      </c>
      <c r="D23" s="73"/>
      <c r="E23" s="73"/>
      <c r="F23" s="73"/>
      <c r="G23" s="73"/>
      <c r="H23" s="73"/>
      <c r="I23" s="73"/>
      <c r="J23" s="73"/>
      <c r="K23" s="73"/>
      <c r="L23" s="74"/>
      <c r="M23" s="36"/>
      <c r="N23" s="61"/>
      <c r="O23" s="75">
        <f>+O22</f>
        <v>0</v>
      </c>
      <c r="Q23" s="44"/>
      <c r="R23" s="44"/>
      <c r="S23" s="44"/>
      <c r="T23" s="44"/>
    </row>
    <row r="24" spans="1:20" ht="20.100000000000001" customHeight="1" thickBot="1" x14ac:dyDescent="0.25">
      <c r="A24" s="63"/>
      <c r="B24" s="64"/>
      <c r="C24" s="76"/>
      <c r="D24" s="77"/>
      <c r="E24" s="77"/>
      <c r="F24" s="77"/>
      <c r="G24" s="77"/>
      <c r="H24" s="77"/>
      <c r="I24" s="77"/>
      <c r="J24" s="77"/>
      <c r="K24" s="77"/>
      <c r="L24" s="78"/>
      <c r="M24" s="17"/>
      <c r="N24" s="79"/>
      <c r="O24" s="80"/>
      <c r="Q24" s="81"/>
      <c r="R24" s="44"/>
      <c r="S24" s="44"/>
      <c r="T24" s="44"/>
    </row>
    <row r="25" spans="1:20" ht="42" customHeight="1" thickBot="1" x14ac:dyDescent="0.25">
      <c r="A25" s="82">
        <v>7</v>
      </c>
      <c r="B25" s="83" t="s">
        <v>32</v>
      </c>
      <c r="C25" s="142" t="s">
        <v>44</v>
      </c>
      <c r="D25" s="143"/>
      <c r="E25" s="143"/>
      <c r="F25" s="143"/>
      <c r="G25" s="143"/>
      <c r="H25" s="143"/>
      <c r="I25" s="143"/>
      <c r="J25" s="143"/>
      <c r="K25" s="143"/>
      <c r="L25" s="84" t="s">
        <v>13</v>
      </c>
      <c r="M25" s="85">
        <v>1</v>
      </c>
      <c r="N25" s="4"/>
      <c r="O25" s="86">
        <f t="shared" ref="O25" si="3">SUM(M25*N25)</f>
        <v>0</v>
      </c>
      <c r="Q25" s="44"/>
      <c r="R25" s="44"/>
      <c r="S25" s="44"/>
      <c r="T25" s="44"/>
    </row>
    <row r="26" spans="1:20" ht="20.100000000000001" customHeight="1" thickBot="1" x14ac:dyDescent="0.25">
      <c r="A26" s="58"/>
      <c r="B26" s="59"/>
      <c r="C26" s="72" t="s">
        <v>36</v>
      </c>
      <c r="D26" s="73"/>
      <c r="E26" s="73"/>
      <c r="F26" s="73"/>
      <c r="G26" s="73"/>
      <c r="H26" s="73"/>
      <c r="I26" s="73"/>
      <c r="J26" s="73"/>
      <c r="K26" s="73"/>
      <c r="L26" s="74"/>
      <c r="M26" s="36"/>
      <c r="N26" s="61"/>
      <c r="O26" s="75">
        <f>+O25</f>
        <v>0</v>
      </c>
      <c r="Q26" s="44"/>
      <c r="R26" s="44"/>
      <c r="S26" s="44"/>
      <c r="T26" s="44"/>
    </row>
    <row r="27" spans="1:20" ht="20.100000000000001" customHeight="1" thickBot="1" x14ac:dyDescent="0.25">
      <c r="A27" s="63"/>
      <c r="B27" s="64"/>
      <c r="C27" s="76"/>
      <c r="D27" s="77"/>
      <c r="E27" s="77"/>
      <c r="F27" s="77"/>
      <c r="G27" s="77"/>
      <c r="H27" s="77"/>
      <c r="I27" s="77"/>
      <c r="J27" s="77"/>
      <c r="K27" s="77"/>
      <c r="L27" s="78"/>
      <c r="M27" s="17"/>
      <c r="N27" s="79"/>
      <c r="O27" s="87"/>
      <c r="Q27" s="44"/>
      <c r="R27" s="44"/>
      <c r="S27" s="44"/>
      <c r="T27" s="44"/>
    </row>
    <row r="28" spans="1:20" ht="20.100000000000001" customHeight="1" thickBot="1" x14ac:dyDescent="0.25">
      <c r="A28" s="58"/>
      <c r="B28" s="59"/>
      <c r="C28" s="72" t="s">
        <v>45</v>
      </c>
      <c r="D28" s="73"/>
      <c r="E28" s="73"/>
      <c r="F28" s="73"/>
      <c r="G28" s="73"/>
      <c r="H28" s="73"/>
      <c r="I28" s="73"/>
      <c r="J28" s="73"/>
      <c r="K28" s="73"/>
      <c r="L28" s="74"/>
      <c r="M28" s="36"/>
      <c r="N28" s="61"/>
      <c r="O28" s="88">
        <f>+O19+O23+O26</f>
        <v>0</v>
      </c>
      <c r="Q28" s="44"/>
      <c r="R28" s="44"/>
      <c r="S28" s="44"/>
      <c r="T28" s="44"/>
    </row>
    <row r="29" spans="1:20" ht="20.100000000000001" customHeight="1" thickBot="1" x14ac:dyDescent="0.25">
      <c r="A29" s="63"/>
      <c r="B29" s="64"/>
      <c r="C29" s="89"/>
      <c r="D29" s="77"/>
      <c r="E29" s="77"/>
      <c r="F29" s="77"/>
      <c r="G29" s="77"/>
      <c r="H29" s="77"/>
      <c r="I29" s="77"/>
      <c r="J29" s="77"/>
      <c r="K29" s="77"/>
      <c r="L29" s="78"/>
      <c r="M29" s="17"/>
      <c r="N29" s="79"/>
      <c r="O29" s="90"/>
      <c r="P29" s="12"/>
      <c r="Q29" s="44"/>
      <c r="R29" s="44"/>
      <c r="S29" s="44"/>
      <c r="T29" s="44"/>
    </row>
    <row r="30" spans="1:20" ht="20.100000000000001" customHeight="1" thickBot="1" x14ac:dyDescent="0.25">
      <c r="A30" s="91"/>
      <c r="B30" s="34" t="s">
        <v>33</v>
      </c>
      <c r="C30" s="92" t="s">
        <v>20</v>
      </c>
      <c r="D30" s="93"/>
      <c r="E30" s="93"/>
      <c r="F30" s="93"/>
      <c r="G30" s="93"/>
      <c r="H30" s="93"/>
      <c r="I30" s="93"/>
      <c r="J30" s="93"/>
      <c r="K30" s="93"/>
      <c r="L30" s="74"/>
      <c r="M30" s="36"/>
      <c r="N30" s="61"/>
      <c r="O30" s="68"/>
      <c r="Q30" s="44"/>
      <c r="R30" s="44"/>
      <c r="S30" s="44"/>
      <c r="T30" s="44"/>
    </row>
    <row r="31" spans="1:20" ht="20.100000000000001" customHeight="1" x14ac:dyDescent="0.2">
      <c r="A31" s="94">
        <v>8</v>
      </c>
      <c r="B31" s="95" t="s">
        <v>37</v>
      </c>
      <c r="C31" s="96" t="s">
        <v>50</v>
      </c>
      <c r="D31" s="97"/>
      <c r="E31" s="97"/>
      <c r="F31" s="97"/>
      <c r="G31" s="97"/>
      <c r="H31" s="97"/>
      <c r="I31" s="97"/>
      <c r="J31" s="97"/>
      <c r="K31" s="98"/>
      <c r="L31" s="99" t="s">
        <v>21</v>
      </c>
      <c r="M31" s="100">
        <v>50</v>
      </c>
      <c r="N31" s="5"/>
      <c r="O31" s="101">
        <f t="shared" ref="O31:O33" si="4">SUM(M31*N31)</f>
        <v>0</v>
      </c>
      <c r="Q31" s="27"/>
      <c r="R31" s="44"/>
      <c r="S31" s="44"/>
      <c r="T31" s="44"/>
    </row>
    <row r="32" spans="1:20" ht="20.100000000000001" customHeight="1" x14ac:dyDescent="0.2">
      <c r="A32" s="102">
        <v>9</v>
      </c>
      <c r="B32" s="103" t="s">
        <v>38</v>
      </c>
      <c r="C32" s="104" t="s">
        <v>51</v>
      </c>
      <c r="D32" s="105"/>
      <c r="E32" s="105"/>
      <c r="F32" s="105"/>
      <c r="G32" s="105"/>
      <c r="H32" s="105"/>
      <c r="I32" s="105"/>
      <c r="J32" s="105"/>
      <c r="K32" s="106"/>
      <c r="L32" s="107" t="s">
        <v>21</v>
      </c>
      <c r="M32" s="70">
        <v>50</v>
      </c>
      <c r="N32" s="6"/>
      <c r="O32" s="101">
        <f t="shared" si="4"/>
        <v>0</v>
      </c>
      <c r="Q32" s="44"/>
      <c r="R32" s="44"/>
      <c r="S32" s="44"/>
      <c r="T32" s="44"/>
    </row>
    <row r="33" spans="1:20" ht="20.100000000000001" customHeight="1" x14ac:dyDescent="0.2">
      <c r="A33" s="102">
        <v>11</v>
      </c>
      <c r="B33" s="103" t="s">
        <v>39</v>
      </c>
      <c r="C33" s="104" t="s">
        <v>29</v>
      </c>
      <c r="D33" s="105"/>
      <c r="E33" s="105"/>
      <c r="F33" s="105"/>
      <c r="G33" s="105"/>
      <c r="H33" s="105"/>
      <c r="I33" s="105"/>
      <c r="J33" s="105"/>
      <c r="K33" s="106"/>
      <c r="L33" s="107" t="s">
        <v>11</v>
      </c>
      <c r="M33" s="70">
        <v>300</v>
      </c>
      <c r="N33" s="6"/>
      <c r="O33" s="101">
        <f t="shared" si="4"/>
        <v>0</v>
      </c>
      <c r="P33" s="12"/>
      <c r="Q33" s="44"/>
      <c r="R33" s="44"/>
      <c r="S33" s="44"/>
      <c r="T33" s="44"/>
    </row>
    <row r="34" spans="1:20" ht="20.100000000000001" customHeight="1" thickBot="1" x14ac:dyDescent="0.25">
      <c r="A34" s="108"/>
      <c r="B34" s="109"/>
      <c r="C34" s="110" t="s">
        <v>49</v>
      </c>
      <c r="D34" s="110"/>
      <c r="E34" s="110"/>
      <c r="F34" s="110"/>
      <c r="G34" s="110"/>
      <c r="H34" s="111"/>
      <c r="I34" s="111"/>
      <c r="J34" s="111"/>
      <c r="K34" s="111"/>
      <c r="L34" s="112"/>
      <c r="M34" s="113"/>
      <c r="N34" s="56"/>
      <c r="O34" s="114"/>
      <c r="P34" s="12"/>
      <c r="Q34" s="44"/>
      <c r="R34" s="44"/>
      <c r="S34" s="44"/>
      <c r="T34" s="44"/>
    </row>
    <row r="35" spans="1:20" ht="20.100000000000001" customHeight="1" thickBot="1" x14ac:dyDescent="0.25">
      <c r="A35" s="115"/>
      <c r="B35" s="74"/>
      <c r="C35" s="116" t="s">
        <v>40</v>
      </c>
      <c r="D35" s="117"/>
      <c r="E35" s="117"/>
      <c r="F35" s="117"/>
      <c r="G35" s="117"/>
      <c r="H35" s="117"/>
      <c r="I35" s="117"/>
      <c r="J35" s="117"/>
      <c r="K35" s="117"/>
      <c r="L35" s="74"/>
      <c r="M35" s="74"/>
      <c r="N35" s="61"/>
      <c r="O35" s="62">
        <f>SUM(O31:O34)</f>
        <v>0</v>
      </c>
      <c r="P35" s="12"/>
      <c r="Q35" s="118"/>
      <c r="R35" s="119"/>
      <c r="S35" s="44"/>
      <c r="T35" s="44"/>
    </row>
    <row r="36" spans="1:20" ht="20.100000000000001" customHeight="1" thickBot="1" x14ac:dyDescent="0.25">
      <c r="A36" s="120"/>
      <c r="B36" s="78"/>
      <c r="C36" s="121"/>
      <c r="D36" s="122"/>
      <c r="E36" s="122"/>
      <c r="F36" s="122"/>
      <c r="G36" s="122"/>
      <c r="H36" s="122"/>
      <c r="I36" s="122"/>
      <c r="J36" s="122"/>
      <c r="K36" s="122"/>
      <c r="L36" s="78"/>
      <c r="M36" s="78"/>
      <c r="N36" s="79"/>
      <c r="O36" s="79"/>
      <c r="P36" s="12"/>
      <c r="Q36" s="119"/>
      <c r="R36" s="119"/>
      <c r="S36" s="44"/>
      <c r="T36" s="44"/>
    </row>
    <row r="37" spans="1:20" ht="20.100000000000001" customHeight="1" thickBot="1" x14ac:dyDescent="0.25">
      <c r="A37" s="58"/>
      <c r="B37" s="36"/>
      <c r="C37" s="123" t="s">
        <v>41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>
        <f>O19+O23+O26+O35</f>
        <v>0</v>
      </c>
      <c r="P37" s="12"/>
      <c r="Q37" s="125"/>
      <c r="R37" s="118"/>
      <c r="S37" s="44"/>
      <c r="T37" s="44"/>
    </row>
    <row r="38" spans="1:20" ht="20.100000000000001" customHeight="1" thickBot="1" x14ac:dyDescent="0.25">
      <c r="A38" s="58"/>
      <c r="B38" s="36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6"/>
      <c r="P38" s="12"/>
      <c r="Q38" s="44"/>
      <c r="R38" s="44"/>
      <c r="S38" s="44"/>
      <c r="T38" s="44"/>
    </row>
    <row r="40" spans="1:20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20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</row>
    <row r="42" spans="1:20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</row>
    <row r="43" spans="1:20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</row>
    <row r="44" spans="1:20" x14ac:dyDescent="0.2">
      <c r="A44" s="128"/>
      <c r="B44" s="129"/>
      <c r="C44" s="130" t="s">
        <v>28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31"/>
      <c r="P44" s="127"/>
      <c r="Q44" s="127"/>
    </row>
    <row r="45" spans="1:20" x14ac:dyDescent="0.2">
      <c r="A45" s="128"/>
      <c r="B45" s="129"/>
      <c r="C45" s="132" t="s">
        <v>26</v>
      </c>
      <c r="D45" s="132" t="s">
        <v>52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3" t="str">
        <f>IF(O19+O23&lt;=0.5*O37,"SPLNĚNO","NEVYHOVUJE")</f>
        <v>SPLNĚNO</v>
      </c>
      <c r="P45" s="127"/>
      <c r="Q45" s="127"/>
    </row>
    <row r="46" spans="1:20" x14ac:dyDescent="0.2">
      <c r="A46" s="134"/>
      <c r="B46" s="135"/>
      <c r="C46" s="136" t="s">
        <v>27</v>
      </c>
      <c r="D46" s="136" t="s">
        <v>53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3" t="str">
        <f>IF(O26&lt;=0.35*O37,"SPLNĚNO","NEVYHOVUJE")</f>
        <v>SPLNĚNO</v>
      </c>
      <c r="P46" s="127"/>
      <c r="Q46" s="127"/>
    </row>
    <row r="47" spans="1:20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</row>
    <row r="48" spans="1:20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</row>
    <row r="49" spans="1:17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</row>
    <row r="50" spans="1:17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</row>
    <row r="51" spans="1:17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</row>
    <row r="52" spans="1:17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</row>
    <row r="53" spans="1:17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</row>
    <row r="54" spans="1:17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</row>
    <row r="55" spans="1:17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</row>
    <row r="56" spans="1:17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</row>
    <row r="57" spans="1:17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</row>
  </sheetData>
  <sheetProtection algorithmName="SHA-512" hashValue="BBkvFB0aVTGkMyikdNonrx26vKDljHcc8HqgtqK0tJ3mZqO1O6pZYj2qaTsA/AXRDP4eTHxJZFmrScuDt3i8NA==" saltValue="kgjgCAmY11gzAUKguVGcjw==" spinCount="100000" sheet="1" selectLockedCells="1"/>
  <protectedRanges>
    <protectedRange sqref="N31:N33" name="E"/>
    <protectedRange sqref="N25" name="D"/>
    <protectedRange sqref="N22" name="B C"/>
    <protectedRange sqref="N14:N18" name="A"/>
    <protectedRange sqref="A7:O7" name="Název"/>
  </protectedRanges>
  <mergeCells count="3">
    <mergeCell ref="A7:O7"/>
    <mergeCell ref="C22:K22"/>
    <mergeCell ref="C25:K25"/>
  </mergeCells>
  <conditionalFormatting sqref="O45">
    <cfRule type="containsText" dxfId="5" priority="6" operator="containsText" text="NEVYHOVUJE">
      <formula>NOT(ISERROR(SEARCH("NEVYHOVUJE",O45)))</formula>
    </cfRule>
    <cfRule type="containsText" dxfId="4" priority="7" operator="containsText" text="SPLNĚNO">
      <formula>NOT(ISERROR(SEARCH("SPLNĚNO",O45)))</formula>
    </cfRule>
    <cfRule type="containsText" dxfId="3" priority="8" operator="containsText" text="NESPLNĚNO">
      <formula>NOT(ISERROR(SEARCH("NESPLNĚNO",O45)))</formula>
    </cfRule>
  </conditionalFormatting>
  <conditionalFormatting sqref="O46">
    <cfRule type="containsText" dxfId="2" priority="3" operator="containsText" text="NEVYHOVUJE">
      <formula>NOT(ISERROR(SEARCH("NEVYHOVUJE",O46)))</formula>
    </cfRule>
    <cfRule type="containsText" dxfId="1" priority="4" operator="containsText" text="SPLNĚNO">
      <formula>NOT(ISERROR(SEARCH("SPLNĚNO",O46)))</formula>
    </cfRule>
    <cfRule type="containsText" dxfId="0" priority="5" operator="containsText" text="NESPLNĚNO">
      <formula>NOT(ISERROR(SEARCH("NESPLNĚNO",O46)))</formula>
    </cfRule>
  </conditionalFormatting>
  <pageMargins left="0.98425196850393704" right="0.39370078740157483" top="0.59055118110236227" bottom="0.39370078740157483" header="0.19685039370078741" footer="0.19685039370078741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3" ma:contentTypeDescription="Vytvoří nový dokument" ma:contentTypeScope="" ma:versionID="3a361c29c9433b40d5cce2afa858c828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9239052b2bda59bcb7ac4a045b12c787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CABAEE-07DC-47C0-BD3B-BD0259F7964D}"/>
</file>

<file path=customXml/itemProps2.xml><?xml version="1.0" encoding="utf-8"?>
<ds:datastoreItem xmlns:ds="http://schemas.openxmlformats.org/officeDocument/2006/customXml" ds:itemID="{8884CDAA-3C58-4B6C-AB14-AFD7068F4FA9}"/>
</file>

<file path=customXml/itemProps3.xml><?xml version="1.0" encoding="utf-8"?>
<ds:datastoreItem xmlns:ds="http://schemas.openxmlformats.org/officeDocument/2006/customXml" ds:itemID="{44E61304-A214-4AAF-90D7-D4DDE0E65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 PRACÍ</vt:lpstr>
      <vt:lpstr>'SOUPIS PRACÍ'!_Toc492370944</vt:lpstr>
      <vt:lpstr>'SOUPIS PRACÍ'!Oblast_tisku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Jan.Kareis@pvl.cz</dc:creator>
  <cp:keywords/>
  <dc:description/>
  <cp:lastModifiedBy>Kareis Jan</cp:lastModifiedBy>
  <cp:revision/>
  <cp:lastPrinted>2021-11-12T12:33:49Z</cp:lastPrinted>
  <dcterms:created xsi:type="dcterms:W3CDTF">2014-07-02T07:32:09Z</dcterms:created>
  <dcterms:modified xsi:type="dcterms:W3CDTF">2021-12-02T14:31:31Z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2021-11-05T14:38:43Z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8a23bb26-96ae-4ff8-ad56-9a70a80e1d9a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0x010100C65ECA69B4CC39459CF879808734A6B5</vt:lpwstr>
  </property>
</Properties>
</file>