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320" windowHeight="12360" activeTab="0"/>
  </bookViews>
  <sheets>
    <sheet name="List1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<sst xmlns="http://schemas.openxmlformats.org/spreadsheetml/2006/main" count="289" uniqueCount="197">
  <si>
    <t>Pol.</t>
  </si>
  <si>
    <t>Typ. označení:</t>
  </si>
  <si>
    <t>Cena celkem                                    bez DPH Kč:</t>
  </si>
  <si>
    <t>DPH                          %:</t>
  </si>
  <si>
    <t>1</t>
  </si>
  <si>
    <t xml:space="preserve">revize ústředny EZS </t>
  </si>
  <si>
    <t>duben</t>
  </si>
  <si>
    <t>2</t>
  </si>
  <si>
    <t>revize klávesnice EZS LCD</t>
  </si>
  <si>
    <t>3</t>
  </si>
  <si>
    <t xml:space="preserve">revize koncentrátoru smyček </t>
  </si>
  <si>
    <t>RIO Galaxy</t>
  </si>
  <si>
    <t>4</t>
  </si>
  <si>
    <t>revize prostorového pohybového detektoru</t>
  </si>
  <si>
    <t>PIR</t>
  </si>
  <si>
    <t>5</t>
  </si>
  <si>
    <t xml:space="preserve">revize magnetického kontaktu </t>
  </si>
  <si>
    <t>MPS 45W / MAS203</t>
  </si>
  <si>
    <t>6</t>
  </si>
  <si>
    <t xml:space="preserve">revize kódové klávesnice </t>
  </si>
  <si>
    <t>EDS 18P</t>
  </si>
  <si>
    <t>7</t>
  </si>
  <si>
    <t xml:space="preserve">revize tísňového tlačítka </t>
  </si>
  <si>
    <t>Sentrol 3040/ MAV 802</t>
  </si>
  <si>
    <t>8</t>
  </si>
  <si>
    <t xml:space="preserve">revize požárního detektoru </t>
  </si>
  <si>
    <t>SS 1412</t>
  </si>
  <si>
    <t>9</t>
  </si>
  <si>
    <t>revize detektoru tříštění skla</t>
  </si>
  <si>
    <t>10</t>
  </si>
  <si>
    <t>revize pomocného napájecího zdroje 230/12VDC</t>
  </si>
  <si>
    <t>Unipower/Tech.2000</t>
  </si>
  <si>
    <t>11</t>
  </si>
  <si>
    <t>měření kapacity záložního akumulátoru</t>
  </si>
  <si>
    <t>komplet</t>
  </si>
  <si>
    <t>12</t>
  </si>
  <si>
    <t>revize kamery CCTV</t>
  </si>
  <si>
    <t>13</t>
  </si>
  <si>
    <t xml:space="preserve">revize otočné kamery (střecha) </t>
  </si>
  <si>
    <t>Pelco</t>
  </si>
  <si>
    <t>14</t>
  </si>
  <si>
    <t>revize řídící jednotka EKV s LAN</t>
  </si>
  <si>
    <t>IXP220</t>
  </si>
  <si>
    <t>15</t>
  </si>
  <si>
    <t>revize dveřní jednotky (dveřní terminál)</t>
  </si>
  <si>
    <t>XTT900</t>
  </si>
  <si>
    <t>16</t>
  </si>
  <si>
    <t>revize čtečky hlavní (autonomní - garáže) včetně nap.zdroje</t>
  </si>
  <si>
    <t>SupaGate</t>
  </si>
  <si>
    <t>17</t>
  </si>
  <si>
    <t>revize čtecí hlavy anténní</t>
  </si>
  <si>
    <t>MDR900,XMR901</t>
  </si>
  <si>
    <t>18</t>
  </si>
  <si>
    <t xml:space="preserve">revize čtecí hlavy vzdálené - VF </t>
  </si>
  <si>
    <t>UHR900</t>
  </si>
  <si>
    <t>19</t>
  </si>
  <si>
    <t>revize elektrického zámku</t>
  </si>
  <si>
    <t>BeFo / Abloy</t>
  </si>
  <si>
    <t>20</t>
  </si>
  <si>
    <t>revize napájecího zdroje 230/12VDC</t>
  </si>
  <si>
    <t>21</t>
  </si>
  <si>
    <t>22</t>
  </si>
  <si>
    <t>revize automatické vjezdové závory včetně příslušenství</t>
  </si>
  <si>
    <t>23</t>
  </si>
  <si>
    <t>revize dveřního telefonu, interkomu</t>
  </si>
  <si>
    <t>FERMAX</t>
  </si>
  <si>
    <t>24</t>
  </si>
  <si>
    <t>EXPERT ZX1</t>
  </si>
  <si>
    <t>listopad</t>
  </si>
  <si>
    <t>25</t>
  </si>
  <si>
    <t>revize hlásiče požáru tepelného</t>
  </si>
  <si>
    <t>H801</t>
  </si>
  <si>
    <t>26</t>
  </si>
  <si>
    <t>revize hlásiče požáru opticko-kouřového</t>
  </si>
  <si>
    <t>P813</t>
  </si>
  <si>
    <t>27</t>
  </si>
  <si>
    <t>DIN820</t>
  </si>
  <si>
    <t>28</t>
  </si>
  <si>
    <t>Roshni</t>
  </si>
  <si>
    <t>29</t>
  </si>
  <si>
    <t>revize I/O modulu (VZT)</t>
  </si>
  <si>
    <t>30</t>
  </si>
  <si>
    <t>31</t>
  </si>
  <si>
    <t>ostatní revizní práce, kontrola provozní knihy, vypracování revizní zprávy</t>
  </si>
  <si>
    <t>hod.sazba</t>
  </si>
  <si>
    <t>32</t>
  </si>
  <si>
    <t>Menvier 9308</t>
  </si>
  <si>
    <t>33</t>
  </si>
  <si>
    <t>revize hlásiče OK</t>
  </si>
  <si>
    <t>MPD 720</t>
  </si>
  <si>
    <t>34</t>
  </si>
  <si>
    <t>revize teplotního hlásiče</t>
  </si>
  <si>
    <t>MBG 91</t>
  </si>
  <si>
    <t>35</t>
  </si>
  <si>
    <t>revize signálního svítidla</t>
  </si>
  <si>
    <t>MHS 407</t>
  </si>
  <si>
    <t>36</t>
  </si>
  <si>
    <t>záložní akumulátor - měření kapacity</t>
  </si>
  <si>
    <t>37</t>
  </si>
  <si>
    <t>revize V/V modulů</t>
  </si>
  <si>
    <t>38</t>
  </si>
  <si>
    <t>revize sirény požární</t>
  </si>
  <si>
    <t>MFS 324</t>
  </si>
  <si>
    <t>39</t>
  </si>
  <si>
    <t>květen</t>
  </si>
  <si>
    <t>40</t>
  </si>
  <si>
    <t>FZ hlásiče požáru tepelného</t>
  </si>
  <si>
    <t>41</t>
  </si>
  <si>
    <t>FZ hlásiče požáru opticko-kouřového</t>
  </si>
  <si>
    <t>42</t>
  </si>
  <si>
    <t>43</t>
  </si>
  <si>
    <t>FZ sirény požární</t>
  </si>
  <si>
    <t>44</t>
  </si>
  <si>
    <t>FZ výstupního kontaktu do VZT</t>
  </si>
  <si>
    <t>45</t>
  </si>
  <si>
    <t>ostatní funkční zkoušky, kontrola provozní knihy, zápis o provedení pololetní zkoušky</t>
  </si>
  <si>
    <t>46</t>
  </si>
  <si>
    <t>47</t>
  </si>
  <si>
    <t xml:space="preserve">FZ hlásiče požáru OK </t>
  </si>
  <si>
    <t>48</t>
  </si>
  <si>
    <t>FZ teplotního hlásiče</t>
  </si>
  <si>
    <t>49</t>
  </si>
  <si>
    <t>FZ signálního svítidla</t>
  </si>
  <si>
    <t>50</t>
  </si>
  <si>
    <t>FZ V/V modulů</t>
  </si>
  <si>
    <t>51</t>
  </si>
  <si>
    <t>52</t>
  </si>
  <si>
    <t>FZ perimetrického systému</t>
  </si>
  <si>
    <t>leden</t>
  </si>
  <si>
    <t>53</t>
  </si>
  <si>
    <t>54</t>
  </si>
  <si>
    <t>červenec</t>
  </si>
  <si>
    <t>55</t>
  </si>
  <si>
    <t>říjen</t>
  </si>
  <si>
    <t>I. PZTS (EZS)</t>
  </si>
  <si>
    <t>Cena za jednotku Kč:</t>
  </si>
  <si>
    <t>Revize PZTS (EZS):</t>
  </si>
  <si>
    <t>Sanyo, Hikvision</t>
  </si>
  <si>
    <t>celkem revize PZTS (EZS):</t>
  </si>
  <si>
    <t>Revize EKV:</t>
  </si>
  <si>
    <t>celkem revize EKV:</t>
  </si>
  <si>
    <t>mezisoučet:</t>
  </si>
  <si>
    <t>II.EKV</t>
  </si>
  <si>
    <t>Servisní úkon:</t>
  </si>
  <si>
    <t>Objekt</t>
  </si>
  <si>
    <t>Povodí Labe, státní podnik, Víta Nejedlého 951/8, Slezské Předměstí, 500 03 Hradec Králové</t>
  </si>
  <si>
    <t>*</t>
  </si>
  <si>
    <t>Uchazeč vyplní žlutě zabarvená pole</t>
  </si>
  <si>
    <t>Galaxy 520, Ver. 7.00</t>
  </si>
  <si>
    <t>Galaxy MK II</t>
  </si>
  <si>
    <t>GBS200 / BG16DF</t>
  </si>
  <si>
    <t>revize záplavového detektoru</t>
  </si>
  <si>
    <t>WLD-38R / LD81</t>
  </si>
  <si>
    <t>revize GSM komunikátoru</t>
  </si>
  <si>
    <t>GSM VT21</t>
  </si>
  <si>
    <t>revize LED zobrazovacího panelu PZTS</t>
  </si>
  <si>
    <t>GVM16PLED</t>
  </si>
  <si>
    <t xml:space="preserve">Periodické roční revize </t>
  </si>
  <si>
    <t>revize ústředny ZSP adresné</t>
  </si>
  <si>
    <t>revize tlačítka ZSP</t>
  </si>
  <si>
    <t xml:space="preserve">revize sirény ZSP </t>
  </si>
  <si>
    <t xml:space="preserve">Pololetní funkční zkouška ZSP ZETTLER v budově B: </t>
  </si>
  <si>
    <t>FZ ústředny ZSP adresné</t>
  </si>
  <si>
    <t>FZ tlačítka ZSP</t>
  </si>
  <si>
    <t>FZ ústředny ZSP</t>
  </si>
  <si>
    <t>celkem revize ZSP :</t>
  </si>
  <si>
    <t xml:space="preserve"> - PZTS -poplachového zabezpečovacího a tísňového systému (elektronického zabezpečovacího systému - EZS)
 - ZSP - zařízení signalizace požáru </t>
  </si>
  <si>
    <t>III. ZSP</t>
  </si>
  <si>
    <t>revize ústředny ZSP konvenční</t>
  </si>
  <si>
    <t xml:space="preserve">Revize a kontrola provozuschopnosti ZSP ZETTLER v budově B: </t>
  </si>
  <si>
    <t>Revize a kontrola provozuschopnosti ZSP MENVIER v budově C:</t>
  </si>
  <si>
    <t>Pololetní funkční zkouška ZSP MENVIER v budově C:</t>
  </si>
  <si>
    <t>Ohlášení servisního zásahu</t>
  </si>
  <si>
    <t xml:space="preserve">telefon - servisní služba 24 hodin </t>
  </si>
  <si>
    <t>e-mail</t>
  </si>
  <si>
    <t>ks</t>
  </si>
  <si>
    <t>Termín provedení:</t>
  </si>
  <si>
    <t>dle čl. 3 a)</t>
  </si>
  <si>
    <t>dle čl. 3 g)</t>
  </si>
  <si>
    <t xml:space="preserve">Soupis periodických  revizí a kontrol </t>
  </si>
  <si>
    <t>Zásahy mimo rozsah periodických servisních služeb</t>
  </si>
  <si>
    <t>havarijní zásah do 6 hodin</t>
  </si>
  <si>
    <t>servisní zásah do 24 hodin</t>
  </si>
  <si>
    <t>Sazba/1 hodina/Kč bez DPH</t>
  </si>
  <si>
    <t>CENA v Kč bez DPH CELKEM za 12 měsíců/
periodické kontroly a revize</t>
  </si>
  <si>
    <t>CELKOVÁ CENA v Kč bez DPH za 36 měsíců/
periodické kontroly a revize</t>
  </si>
  <si>
    <t>Cena za 12 měsíců/
Kč bez DPH</t>
  </si>
  <si>
    <t>Cena za 36 měsíců/
Kč bez DPH</t>
  </si>
  <si>
    <t>Předpokládaný rozsah hodin/rok</t>
  </si>
  <si>
    <t>Kč bez DPH/12 měsíců</t>
  </si>
  <si>
    <t>Kč bez DPH/36 měsíců</t>
  </si>
  <si>
    <t>Periodické kontroly a revize</t>
  </si>
  <si>
    <t>Tabulka pro výpočet celkové nabídkové ceny</t>
  </si>
  <si>
    <t xml:space="preserve">Uchazeč vyplní žlutě zabarvená pole. </t>
  </si>
  <si>
    <t>Celková nabídková cena pro veřejnou zakázku/ 
Kč bez DPH</t>
  </si>
  <si>
    <t xml:space="preserve">CELKEM Kč bez DPH </t>
  </si>
  <si>
    <t xml:space="preserve">Příloha č. 1 zadávací dokumentace - Servis a revize zabezpečovacího systému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</si>
</sst>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č_-;\-* #,##0\ _K_č_-;_-* &quot;-&quot;\ _K_č_-;_-@_-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_-* #,##0.00\ _K_č_-;\-* #,##0.00\ _K_č_-;_-* &quot;-&quot;\ _K_č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u val="single"/>
      <sz val="8"/>
      <name val="Arial CE"/>
      <family val="2"/>
    </font>
    <font>
      <b/>
      <sz val="8"/>
      <color rgb="FFFF0000"/>
      <name val="Arial CE"/>
      <family val="2"/>
    </font>
    <font>
      <sz val="8"/>
      <color indexed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center" vertical="top"/>
    </xf>
    <xf numFmtId="41" fontId="2" fillId="0" borderId="0" xfId="0" applyNumberFormat="1" applyFont="1" applyFill="1" applyBorder="1" applyAlignment="1">
      <alignment horizontal="center" vertical="top"/>
    </xf>
    <xf numFmtId="43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41" fontId="5" fillId="0" borderId="0" xfId="0" applyNumberFormat="1" applyFont="1" applyFill="1" applyBorder="1" applyAlignment="1">
      <alignment horizontal="center" vertical="top" wrapText="1"/>
    </xf>
    <xf numFmtId="43" fontId="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/>
    </xf>
    <xf numFmtId="1" fontId="3" fillId="2" borderId="3" xfId="0" applyNumberFormat="1" applyFont="1" applyFill="1" applyBorder="1" applyAlignment="1">
      <alignment horizontal="center" vertical="top"/>
    </xf>
    <xf numFmtId="41" fontId="3" fillId="2" borderId="3" xfId="0" applyNumberFormat="1" applyFont="1" applyFill="1" applyBorder="1" applyAlignment="1">
      <alignment horizontal="center" vertical="top"/>
    </xf>
    <xf numFmtId="43" fontId="3" fillId="2" borderId="3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/>
    </xf>
    <xf numFmtId="164" fontId="3" fillId="2" borderId="8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0" fontId="9" fillId="0" borderId="9" xfId="0" applyFont="1" applyBorder="1" applyAlignment="1">
      <alignment horizontal="justify" vertical="top" wrapText="1"/>
    </xf>
    <xf numFmtId="49" fontId="2" fillId="0" borderId="9" xfId="0" applyNumberFormat="1" applyFont="1" applyFill="1" applyBorder="1" applyAlignment="1">
      <alignment horizontal="left" vertical="top"/>
    </xf>
    <xf numFmtId="1" fontId="2" fillId="0" borderId="9" xfId="0" applyNumberFormat="1" applyFont="1" applyFill="1" applyBorder="1" applyAlignment="1">
      <alignment horizontal="center" vertical="top"/>
    </xf>
    <xf numFmtId="43" fontId="2" fillId="3" borderId="9" xfId="0" applyNumberFormat="1" applyFont="1" applyFill="1" applyBorder="1" applyAlignment="1">
      <alignment horizontal="center" vertical="top"/>
    </xf>
    <xf numFmtId="43" fontId="2" fillId="0" borderId="9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43" fontId="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3" fillId="4" borderId="3" xfId="0" applyFont="1" applyFill="1" applyBorder="1" applyAlignment="1">
      <alignment horizontal="left" vertical="top" wrapText="1"/>
    </xf>
    <xf numFmtId="49" fontId="3" fillId="4" borderId="3" xfId="0" applyNumberFormat="1" applyFont="1" applyFill="1" applyBorder="1" applyAlignment="1">
      <alignment horizontal="left" vertical="top"/>
    </xf>
    <xf numFmtId="1" fontId="3" fillId="4" borderId="3" xfId="0" applyNumberFormat="1" applyFont="1" applyFill="1" applyBorder="1" applyAlignment="1">
      <alignment horizontal="center" vertical="top"/>
    </xf>
    <xf numFmtId="41" fontId="3" fillId="4" borderId="3" xfId="0" applyNumberFormat="1" applyFont="1" applyFill="1" applyBorder="1" applyAlignment="1">
      <alignment horizontal="center" vertical="top"/>
    </xf>
    <xf numFmtId="43" fontId="3" fillId="4" borderId="3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49" fontId="5" fillId="0" borderId="9" xfId="0" applyNumberFormat="1" applyFont="1" applyFill="1" applyBorder="1" applyAlignment="1">
      <alignment horizontal="left" vertical="top" wrapText="1"/>
    </xf>
    <xf numFmtId="1" fontId="5" fillId="0" borderId="9" xfId="0" applyNumberFormat="1" applyFont="1" applyFill="1" applyBorder="1" applyAlignment="1">
      <alignment horizontal="center" vertical="top" wrapText="1"/>
    </xf>
    <xf numFmtId="41" fontId="5" fillId="0" borderId="9" xfId="0" applyNumberFormat="1" applyFont="1" applyFill="1" applyBorder="1" applyAlignment="1">
      <alignment horizontal="center" vertical="top" wrapText="1"/>
    </xf>
    <xf numFmtId="43" fontId="5" fillId="0" borderId="9" xfId="0" applyNumberFormat="1" applyFont="1" applyFill="1" applyBorder="1" applyAlignment="1">
      <alignment horizontal="center" vertical="top" wrapText="1"/>
    </xf>
    <xf numFmtId="43" fontId="3" fillId="0" borderId="9" xfId="0" applyNumberFormat="1" applyFont="1" applyFill="1" applyBorder="1" applyAlignment="1">
      <alignment horizontal="center" vertical="top"/>
    </xf>
    <xf numFmtId="41" fontId="2" fillId="0" borderId="9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49" fontId="3" fillId="4" borderId="7" xfId="0" applyNumberFormat="1" applyFont="1" applyFill="1" applyBorder="1" applyAlignment="1">
      <alignment horizontal="center" vertical="top"/>
    </xf>
    <xf numFmtId="164" fontId="3" fillId="4" borderId="8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justify" vertical="top" wrapText="1"/>
    </xf>
    <xf numFmtId="0" fontId="14" fillId="0" borderId="0" xfId="0" applyFont="1" applyAlignment="1">
      <alignment horizontal="justify" vertical="center"/>
    </xf>
    <xf numFmtId="0" fontId="14" fillId="0" borderId="0" xfId="0" applyFont="1" applyBorder="1" applyAlignment="1">
      <alignment horizontal="justify" vertical="center"/>
    </xf>
    <xf numFmtId="0" fontId="13" fillId="0" borderId="0" xfId="0" applyFont="1" applyFill="1" applyBorder="1" applyAlignment="1">
      <alignment horizontal="justify" vertical="center"/>
    </xf>
    <xf numFmtId="0" fontId="14" fillId="0" borderId="14" xfId="0" applyFont="1" applyFill="1" applyBorder="1" applyAlignment="1">
      <alignment horizontal="justify" vertical="center"/>
    </xf>
    <xf numFmtId="0" fontId="14" fillId="0" borderId="0" xfId="0" applyFont="1"/>
    <xf numFmtId="1" fontId="15" fillId="0" borderId="0" xfId="0" applyNumberFormat="1" applyFont="1" applyFill="1" applyBorder="1" applyAlignment="1">
      <alignment horizontal="center" vertical="top"/>
    </xf>
    <xf numFmtId="41" fontId="15" fillId="0" borderId="0" xfId="0" applyNumberFormat="1" applyFont="1" applyFill="1" applyBorder="1" applyAlignment="1">
      <alignment horizontal="center" vertical="top"/>
    </xf>
    <xf numFmtId="43" fontId="15" fillId="0" borderId="0" xfId="0" applyNumberFormat="1" applyFont="1" applyFill="1" applyBorder="1" applyAlignment="1">
      <alignment horizontal="center" vertical="top"/>
    </xf>
    <xf numFmtId="0" fontId="16" fillId="0" borderId="0" xfId="0" applyFont="1"/>
    <xf numFmtId="0" fontId="14" fillId="0" borderId="15" xfId="0" applyFont="1" applyBorder="1"/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0" fillId="0" borderId="0" xfId="0" applyFont="1"/>
    <xf numFmtId="0" fontId="19" fillId="0" borderId="0" xfId="0" applyFont="1" applyAlignment="1">
      <alignment vertical="center"/>
    </xf>
    <xf numFmtId="0" fontId="21" fillId="0" borderId="0" xfId="0" applyFont="1" applyFill="1" applyBorder="1" applyAlignment="1">
      <alignment vertical="top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8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4" fillId="0" borderId="0" xfId="0" applyFont="1" applyFill="1" applyBorder="1" applyAlignment="1">
      <alignment horizontal="justify" vertical="center"/>
    </xf>
    <xf numFmtId="0" fontId="19" fillId="0" borderId="16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41" fontId="5" fillId="0" borderId="19" xfId="0" applyNumberFormat="1" applyFont="1" applyFill="1" applyBorder="1" applyAlignment="1">
      <alignment horizontal="center" vertical="center" wrapText="1"/>
    </xf>
    <xf numFmtId="43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center"/>
    </xf>
    <xf numFmtId="0" fontId="14" fillId="0" borderId="9" xfId="0" applyFont="1" applyBorder="1"/>
    <xf numFmtId="0" fontId="22" fillId="0" borderId="9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justify" vertical="center"/>
    </xf>
    <xf numFmtId="0" fontId="14" fillId="0" borderId="22" xfId="0" applyFont="1" applyBorder="1"/>
    <xf numFmtId="0" fontId="13" fillId="0" borderId="10" xfId="0" applyFont="1" applyBorder="1"/>
    <xf numFmtId="0" fontId="13" fillId="0" borderId="23" xfId="0" applyFont="1" applyBorder="1"/>
    <xf numFmtId="49" fontId="25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1" fontId="25" fillId="0" borderId="0" xfId="0" applyNumberFormat="1" applyFont="1" applyFill="1" applyBorder="1" applyAlignment="1">
      <alignment horizontal="center" vertical="top"/>
    </xf>
    <xf numFmtId="41" fontId="25" fillId="0" borderId="0" xfId="0" applyNumberFormat="1" applyFont="1" applyFill="1" applyBorder="1" applyAlignment="1">
      <alignment horizontal="center" vertical="top"/>
    </xf>
    <xf numFmtId="43" fontId="24" fillId="0" borderId="0" xfId="0" applyNumberFormat="1" applyFont="1" applyFill="1" applyBorder="1" applyAlignment="1">
      <alignment horizontal="center" vertical="top"/>
    </xf>
    <xf numFmtId="164" fontId="24" fillId="0" borderId="0" xfId="0" applyNumberFormat="1" applyFont="1" applyFill="1" applyBorder="1" applyAlignment="1">
      <alignment horizontal="center" vertical="top"/>
    </xf>
    <xf numFmtId="49" fontId="26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horizontal="left" vertical="top"/>
    </xf>
    <xf numFmtId="1" fontId="26" fillId="0" borderId="0" xfId="0" applyNumberFormat="1" applyFont="1" applyFill="1" applyBorder="1" applyAlignment="1">
      <alignment horizontal="center" vertical="top"/>
    </xf>
    <xf numFmtId="41" fontId="26" fillId="0" borderId="0" xfId="0" applyNumberFormat="1" applyFont="1" applyFill="1" applyBorder="1" applyAlignment="1">
      <alignment horizontal="center" vertical="top"/>
    </xf>
    <xf numFmtId="43" fontId="26" fillId="0" borderId="0" xfId="0" applyNumberFormat="1" applyFont="1" applyFill="1" applyBorder="1" applyAlignment="1">
      <alignment horizontal="center" vertical="top"/>
    </xf>
    <xf numFmtId="164" fontId="26" fillId="0" borderId="0" xfId="0" applyNumberFormat="1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43" fontId="27" fillId="0" borderId="9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right" vertical="top"/>
    </xf>
    <xf numFmtId="165" fontId="1" fillId="0" borderId="22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vertical="top"/>
    </xf>
    <xf numFmtId="1" fontId="1" fillId="0" borderId="0" xfId="0" applyNumberFormat="1" applyFont="1" applyFill="1" applyBorder="1" applyAlignment="1">
      <alignment horizontal="center" vertical="top"/>
    </xf>
    <xf numFmtId="41" fontId="1" fillId="0" borderId="0" xfId="0" applyNumberFormat="1" applyFont="1" applyFill="1" applyBorder="1" applyAlignment="1">
      <alignment horizontal="center" vertical="top"/>
    </xf>
    <xf numFmtId="43" fontId="1" fillId="0" borderId="0" xfId="0" applyNumberFormat="1" applyFont="1" applyFill="1" applyBorder="1" applyAlignment="1">
      <alignment horizontal="center" vertical="top"/>
    </xf>
    <xf numFmtId="0" fontId="14" fillId="3" borderId="24" xfId="0" applyFont="1" applyFill="1" applyBorder="1"/>
    <xf numFmtId="0" fontId="14" fillId="3" borderId="25" xfId="0" applyFont="1" applyFill="1" applyBorder="1"/>
    <xf numFmtId="1" fontId="25" fillId="5" borderId="2" xfId="0" applyNumberFormat="1" applyFont="1" applyFill="1" applyBorder="1" applyAlignment="1">
      <alignment horizontal="center" vertical="top"/>
    </xf>
    <xf numFmtId="41" fontId="25" fillId="5" borderId="2" xfId="0" applyNumberFormat="1" applyFont="1" applyFill="1" applyBorder="1" applyAlignment="1">
      <alignment horizontal="center" vertical="top"/>
    </xf>
    <xf numFmtId="43" fontId="24" fillId="5" borderId="2" xfId="0" applyNumberFormat="1" applyFont="1" applyFill="1" applyBorder="1" applyAlignment="1">
      <alignment horizontal="center" vertical="top"/>
    </xf>
    <xf numFmtId="164" fontId="24" fillId="5" borderId="4" xfId="0" applyNumberFormat="1" applyFont="1" applyFill="1" applyBorder="1" applyAlignment="1">
      <alignment horizontal="center" vertical="top"/>
    </xf>
    <xf numFmtId="165" fontId="28" fillId="5" borderId="2" xfId="0" applyNumberFormat="1" applyFont="1" applyFill="1" applyBorder="1" applyAlignment="1">
      <alignment/>
    </xf>
    <xf numFmtId="0" fontId="19" fillId="6" borderId="1" xfId="0" applyFont="1" applyFill="1" applyBorder="1" applyAlignment="1">
      <alignment horizontal="left" vertical="top" wrapText="1"/>
    </xf>
    <xf numFmtId="0" fontId="19" fillId="6" borderId="4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5" fontId="19" fillId="0" borderId="16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4" fontId="17" fillId="6" borderId="2" xfId="0" applyNumberFormat="1" applyFont="1" applyFill="1" applyBorder="1" applyAlignment="1">
      <alignment horizontal="center"/>
    </xf>
    <xf numFmtId="4" fontId="17" fillId="6" borderId="4" xfId="0" applyNumberFormat="1" applyFont="1" applyFill="1" applyBorder="1" applyAlignment="1">
      <alignment horizontal="center"/>
    </xf>
    <xf numFmtId="43" fontId="19" fillId="0" borderId="16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 wrapText="1"/>
    </xf>
    <xf numFmtId="166" fontId="1" fillId="3" borderId="12" xfId="0" applyNumberFormat="1" applyFont="1" applyFill="1" applyBorder="1" applyAlignment="1">
      <alignment horizontal="center" vertical="top"/>
    </xf>
    <xf numFmtId="166" fontId="1" fillId="3" borderId="13" xfId="0" applyNumberFormat="1" applyFont="1" applyFill="1" applyBorder="1" applyAlignment="1">
      <alignment horizontal="center" vertical="top"/>
    </xf>
    <xf numFmtId="166" fontId="1" fillId="3" borderId="31" xfId="0" applyNumberFormat="1" applyFont="1" applyFill="1" applyBorder="1" applyAlignment="1">
      <alignment horizontal="center" vertical="top"/>
    </xf>
    <xf numFmtId="166" fontId="1" fillId="3" borderId="32" xfId="0" applyNumberFormat="1" applyFont="1" applyFill="1" applyBorder="1" applyAlignment="1">
      <alignment horizontal="center" vertical="top"/>
    </xf>
    <xf numFmtId="165" fontId="1" fillId="0" borderId="12" xfId="0" applyNumberFormat="1" applyFont="1" applyFill="1" applyBorder="1" applyAlignment="1">
      <alignment horizontal="right" vertical="top"/>
    </xf>
    <xf numFmtId="165" fontId="1" fillId="0" borderId="8" xfId="0" applyNumberFormat="1" applyFont="1" applyFill="1" applyBorder="1" applyAlignment="1">
      <alignment horizontal="right" vertical="top"/>
    </xf>
    <xf numFmtId="165" fontId="1" fillId="0" borderId="31" xfId="0" applyNumberFormat="1" applyFont="1" applyFill="1" applyBorder="1" applyAlignment="1">
      <alignment horizontal="right" vertical="top"/>
    </xf>
    <xf numFmtId="165" fontId="1" fillId="0" borderId="33" xfId="0" applyNumberFormat="1" applyFont="1" applyFill="1" applyBorder="1" applyAlignment="1">
      <alignment horizontal="right" vertical="top"/>
    </xf>
    <xf numFmtId="49" fontId="28" fillId="5" borderId="1" xfId="0" applyNumberFormat="1" applyFont="1" applyFill="1" applyBorder="1" applyAlignment="1">
      <alignment horizontal="left" vertical="top"/>
    </xf>
    <xf numFmtId="49" fontId="28" fillId="5" borderId="2" xfId="0" applyNumberFormat="1" applyFont="1" applyFill="1" applyBorder="1" applyAlignment="1">
      <alignment horizontal="left" vertical="top"/>
    </xf>
    <xf numFmtId="49" fontId="26" fillId="5" borderId="2" xfId="0" applyNumberFormat="1" applyFont="1" applyFill="1" applyBorder="1" applyAlignment="1">
      <alignment horizontal="center" vertical="top"/>
    </xf>
    <xf numFmtId="165" fontId="28" fillId="5" borderId="2" xfId="0" applyNumberFormat="1" applyFont="1" applyFill="1" applyBorder="1" applyAlignment="1">
      <alignment/>
    </xf>
    <xf numFmtId="165" fontId="28" fillId="5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4" fillId="7" borderId="1" xfId="0" applyNumberFormat="1" applyFont="1" applyFill="1" applyBorder="1" applyAlignment="1">
      <alignment horizontal="center" vertical="top"/>
    </xf>
    <xf numFmtId="49" fontId="4" fillId="7" borderId="2" xfId="0" applyNumberFormat="1" applyFont="1" applyFill="1" applyBorder="1" applyAlignment="1">
      <alignment horizontal="center" vertical="top"/>
    </xf>
    <xf numFmtId="49" fontId="4" fillId="7" borderId="4" xfId="0" applyNumberFormat="1" applyFont="1" applyFill="1" applyBorder="1" applyAlignment="1">
      <alignment horizontal="center" vertical="top"/>
    </xf>
    <xf numFmtId="0" fontId="19" fillId="7" borderId="16" xfId="0" applyFont="1" applyFill="1" applyBorder="1" applyAlignment="1">
      <alignment horizontal="center"/>
    </xf>
    <xf numFmtId="0" fontId="19" fillId="7" borderId="21" xfId="0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4" fillId="0" borderId="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3" fontId="27" fillId="0" borderId="12" xfId="0" applyNumberFormat="1" applyFont="1" applyFill="1" applyBorder="1" applyAlignment="1">
      <alignment horizontal="center" vertical="top" wrapText="1"/>
    </xf>
    <xf numFmtId="43" fontId="27" fillId="0" borderId="8" xfId="0" applyNumberFormat="1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left" vertical="top" wrapText="1"/>
    </xf>
    <xf numFmtId="0" fontId="24" fillId="5" borderId="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847725</xdr:colOff>
      <xdr:row>35</xdr:row>
      <xdr:rowOff>133350</xdr:rowOff>
    </xdr:from>
    <xdr:ext cx="180975" cy="285750"/>
    <xdr:sp macro="" textlink="">
      <xdr:nvSpPr>
        <xdr:cNvPr id="2" name="TextovéPole 1"/>
        <xdr:cNvSpPr txBox="1"/>
      </xdr:nvSpPr>
      <xdr:spPr>
        <a:xfrm>
          <a:off x="5305425" y="701040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tabSelected="1" workbookViewId="0" topLeftCell="A1">
      <selection activeCell="A1" sqref="A1:H1"/>
    </sheetView>
  </sheetViews>
  <sheetFormatPr defaultColWidth="9.140625" defaultRowHeight="15"/>
  <cols>
    <col min="1" max="1" width="5.7109375" style="1" customWidth="1"/>
    <col min="2" max="2" width="39.57421875" style="10" customWidth="1"/>
    <col min="3" max="3" width="21.57421875" style="2" customWidth="1"/>
    <col min="4" max="4" width="19.00390625" style="2" customWidth="1"/>
    <col min="5" max="5" width="6.7109375" style="3" customWidth="1"/>
    <col min="6" max="6" width="12.7109375" style="4" customWidth="1"/>
    <col min="7" max="7" width="19.140625" style="5" customWidth="1"/>
    <col min="8" max="8" width="4.8515625" style="6" bestFit="1" customWidth="1"/>
    <col min="9" max="255" width="9.140625" style="39" customWidth="1"/>
    <col min="256" max="256" width="4.8515625" style="39" customWidth="1"/>
    <col min="257" max="257" width="39.57421875" style="39" customWidth="1"/>
    <col min="258" max="259" width="19.00390625" style="39" customWidth="1"/>
    <col min="260" max="260" width="6.7109375" style="39" customWidth="1"/>
    <col min="261" max="261" width="12.7109375" style="39" customWidth="1"/>
    <col min="262" max="262" width="19.140625" style="39" customWidth="1"/>
    <col min="263" max="263" width="4.8515625" style="39" bestFit="1" customWidth="1"/>
    <col min="264" max="264" width="18.8515625" style="39" customWidth="1"/>
    <col min="265" max="511" width="9.140625" style="39" customWidth="1"/>
    <col min="512" max="512" width="4.8515625" style="39" customWidth="1"/>
    <col min="513" max="513" width="39.57421875" style="39" customWidth="1"/>
    <col min="514" max="515" width="19.00390625" style="39" customWidth="1"/>
    <col min="516" max="516" width="6.7109375" style="39" customWidth="1"/>
    <col min="517" max="517" width="12.7109375" style="39" customWidth="1"/>
    <col min="518" max="518" width="19.140625" style="39" customWidth="1"/>
    <col min="519" max="519" width="4.8515625" style="39" bestFit="1" customWidth="1"/>
    <col min="520" max="520" width="18.8515625" style="39" customWidth="1"/>
    <col min="521" max="767" width="9.140625" style="39" customWidth="1"/>
    <col min="768" max="768" width="4.8515625" style="39" customWidth="1"/>
    <col min="769" max="769" width="39.57421875" style="39" customWidth="1"/>
    <col min="770" max="771" width="19.00390625" style="39" customWidth="1"/>
    <col min="772" max="772" width="6.7109375" style="39" customWidth="1"/>
    <col min="773" max="773" width="12.7109375" style="39" customWidth="1"/>
    <col min="774" max="774" width="19.140625" style="39" customWidth="1"/>
    <col min="775" max="775" width="4.8515625" style="39" bestFit="1" customWidth="1"/>
    <col min="776" max="776" width="18.8515625" style="39" customWidth="1"/>
    <col min="777" max="1023" width="9.140625" style="39" customWidth="1"/>
    <col min="1024" max="1024" width="4.8515625" style="39" customWidth="1"/>
    <col min="1025" max="1025" width="39.57421875" style="39" customWidth="1"/>
    <col min="1026" max="1027" width="19.00390625" style="39" customWidth="1"/>
    <col min="1028" max="1028" width="6.7109375" style="39" customWidth="1"/>
    <col min="1029" max="1029" width="12.7109375" style="39" customWidth="1"/>
    <col min="1030" max="1030" width="19.140625" style="39" customWidth="1"/>
    <col min="1031" max="1031" width="4.8515625" style="39" bestFit="1" customWidth="1"/>
    <col min="1032" max="1032" width="18.8515625" style="39" customWidth="1"/>
    <col min="1033" max="1279" width="9.140625" style="39" customWidth="1"/>
    <col min="1280" max="1280" width="4.8515625" style="39" customWidth="1"/>
    <col min="1281" max="1281" width="39.57421875" style="39" customWidth="1"/>
    <col min="1282" max="1283" width="19.00390625" style="39" customWidth="1"/>
    <col min="1284" max="1284" width="6.7109375" style="39" customWidth="1"/>
    <col min="1285" max="1285" width="12.7109375" style="39" customWidth="1"/>
    <col min="1286" max="1286" width="19.140625" style="39" customWidth="1"/>
    <col min="1287" max="1287" width="4.8515625" style="39" bestFit="1" customWidth="1"/>
    <col min="1288" max="1288" width="18.8515625" style="39" customWidth="1"/>
    <col min="1289" max="1535" width="9.140625" style="39" customWidth="1"/>
    <col min="1536" max="1536" width="4.8515625" style="39" customWidth="1"/>
    <col min="1537" max="1537" width="39.57421875" style="39" customWidth="1"/>
    <col min="1538" max="1539" width="19.00390625" style="39" customWidth="1"/>
    <col min="1540" max="1540" width="6.7109375" style="39" customWidth="1"/>
    <col min="1541" max="1541" width="12.7109375" style="39" customWidth="1"/>
    <col min="1542" max="1542" width="19.140625" style="39" customWidth="1"/>
    <col min="1543" max="1543" width="4.8515625" style="39" bestFit="1" customWidth="1"/>
    <col min="1544" max="1544" width="18.8515625" style="39" customWidth="1"/>
    <col min="1545" max="1791" width="9.140625" style="39" customWidth="1"/>
    <col min="1792" max="1792" width="4.8515625" style="39" customWidth="1"/>
    <col min="1793" max="1793" width="39.57421875" style="39" customWidth="1"/>
    <col min="1794" max="1795" width="19.00390625" style="39" customWidth="1"/>
    <col min="1796" max="1796" width="6.7109375" style="39" customWidth="1"/>
    <col min="1797" max="1797" width="12.7109375" style="39" customWidth="1"/>
    <col min="1798" max="1798" width="19.140625" style="39" customWidth="1"/>
    <col min="1799" max="1799" width="4.8515625" style="39" bestFit="1" customWidth="1"/>
    <col min="1800" max="1800" width="18.8515625" style="39" customWidth="1"/>
    <col min="1801" max="2047" width="9.140625" style="39" customWidth="1"/>
    <col min="2048" max="2048" width="4.8515625" style="39" customWidth="1"/>
    <col min="2049" max="2049" width="39.57421875" style="39" customWidth="1"/>
    <col min="2050" max="2051" width="19.00390625" style="39" customWidth="1"/>
    <col min="2052" max="2052" width="6.7109375" style="39" customWidth="1"/>
    <col min="2053" max="2053" width="12.7109375" style="39" customWidth="1"/>
    <col min="2054" max="2054" width="19.140625" style="39" customWidth="1"/>
    <col min="2055" max="2055" width="4.8515625" style="39" bestFit="1" customWidth="1"/>
    <col min="2056" max="2056" width="18.8515625" style="39" customWidth="1"/>
    <col min="2057" max="2303" width="9.140625" style="39" customWidth="1"/>
    <col min="2304" max="2304" width="4.8515625" style="39" customWidth="1"/>
    <col min="2305" max="2305" width="39.57421875" style="39" customWidth="1"/>
    <col min="2306" max="2307" width="19.00390625" style="39" customWidth="1"/>
    <col min="2308" max="2308" width="6.7109375" style="39" customWidth="1"/>
    <col min="2309" max="2309" width="12.7109375" style="39" customWidth="1"/>
    <col min="2310" max="2310" width="19.140625" style="39" customWidth="1"/>
    <col min="2311" max="2311" width="4.8515625" style="39" bestFit="1" customWidth="1"/>
    <col min="2312" max="2312" width="18.8515625" style="39" customWidth="1"/>
    <col min="2313" max="2559" width="9.140625" style="39" customWidth="1"/>
    <col min="2560" max="2560" width="4.8515625" style="39" customWidth="1"/>
    <col min="2561" max="2561" width="39.57421875" style="39" customWidth="1"/>
    <col min="2562" max="2563" width="19.00390625" style="39" customWidth="1"/>
    <col min="2564" max="2564" width="6.7109375" style="39" customWidth="1"/>
    <col min="2565" max="2565" width="12.7109375" style="39" customWidth="1"/>
    <col min="2566" max="2566" width="19.140625" style="39" customWidth="1"/>
    <col min="2567" max="2567" width="4.8515625" style="39" bestFit="1" customWidth="1"/>
    <col min="2568" max="2568" width="18.8515625" style="39" customWidth="1"/>
    <col min="2569" max="2815" width="9.140625" style="39" customWidth="1"/>
    <col min="2816" max="2816" width="4.8515625" style="39" customWidth="1"/>
    <col min="2817" max="2817" width="39.57421875" style="39" customWidth="1"/>
    <col min="2818" max="2819" width="19.00390625" style="39" customWidth="1"/>
    <col min="2820" max="2820" width="6.7109375" style="39" customWidth="1"/>
    <col min="2821" max="2821" width="12.7109375" style="39" customWidth="1"/>
    <col min="2822" max="2822" width="19.140625" style="39" customWidth="1"/>
    <col min="2823" max="2823" width="4.8515625" style="39" bestFit="1" customWidth="1"/>
    <col min="2824" max="2824" width="18.8515625" style="39" customWidth="1"/>
    <col min="2825" max="3071" width="9.140625" style="39" customWidth="1"/>
    <col min="3072" max="3072" width="4.8515625" style="39" customWidth="1"/>
    <col min="3073" max="3073" width="39.57421875" style="39" customWidth="1"/>
    <col min="3074" max="3075" width="19.00390625" style="39" customWidth="1"/>
    <col min="3076" max="3076" width="6.7109375" style="39" customWidth="1"/>
    <col min="3077" max="3077" width="12.7109375" style="39" customWidth="1"/>
    <col min="3078" max="3078" width="19.140625" style="39" customWidth="1"/>
    <col min="3079" max="3079" width="4.8515625" style="39" bestFit="1" customWidth="1"/>
    <col min="3080" max="3080" width="18.8515625" style="39" customWidth="1"/>
    <col min="3081" max="3327" width="9.140625" style="39" customWidth="1"/>
    <col min="3328" max="3328" width="4.8515625" style="39" customWidth="1"/>
    <col min="3329" max="3329" width="39.57421875" style="39" customWidth="1"/>
    <col min="3330" max="3331" width="19.00390625" style="39" customWidth="1"/>
    <col min="3332" max="3332" width="6.7109375" style="39" customWidth="1"/>
    <col min="3333" max="3333" width="12.7109375" style="39" customWidth="1"/>
    <col min="3334" max="3334" width="19.140625" style="39" customWidth="1"/>
    <col min="3335" max="3335" width="4.8515625" style="39" bestFit="1" customWidth="1"/>
    <col min="3336" max="3336" width="18.8515625" style="39" customWidth="1"/>
    <col min="3337" max="3583" width="9.140625" style="39" customWidth="1"/>
    <col min="3584" max="3584" width="4.8515625" style="39" customWidth="1"/>
    <col min="3585" max="3585" width="39.57421875" style="39" customWidth="1"/>
    <col min="3586" max="3587" width="19.00390625" style="39" customWidth="1"/>
    <col min="3588" max="3588" width="6.7109375" style="39" customWidth="1"/>
    <col min="3589" max="3589" width="12.7109375" style="39" customWidth="1"/>
    <col min="3590" max="3590" width="19.140625" style="39" customWidth="1"/>
    <col min="3591" max="3591" width="4.8515625" style="39" bestFit="1" customWidth="1"/>
    <col min="3592" max="3592" width="18.8515625" style="39" customWidth="1"/>
    <col min="3593" max="3839" width="9.140625" style="39" customWidth="1"/>
    <col min="3840" max="3840" width="4.8515625" style="39" customWidth="1"/>
    <col min="3841" max="3841" width="39.57421875" style="39" customWidth="1"/>
    <col min="3842" max="3843" width="19.00390625" style="39" customWidth="1"/>
    <col min="3844" max="3844" width="6.7109375" style="39" customWidth="1"/>
    <col min="3845" max="3845" width="12.7109375" style="39" customWidth="1"/>
    <col min="3846" max="3846" width="19.140625" style="39" customWidth="1"/>
    <col min="3847" max="3847" width="4.8515625" style="39" bestFit="1" customWidth="1"/>
    <col min="3848" max="3848" width="18.8515625" style="39" customWidth="1"/>
    <col min="3849" max="4095" width="9.140625" style="39" customWidth="1"/>
    <col min="4096" max="4096" width="4.8515625" style="39" customWidth="1"/>
    <col min="4097" max="4097" width="39.57421875" style="39" customWidth="1"/>
    <col min="4098" max="4099" width="19.00390625" style="39" customWidth="1"/>
    <col min="4100" max="4100" width="6.7109375" style="39" customWidth="1"/>
    <col min="4101" max="4101" width="12.7109375" style="39" customWidth="1"/>
    <col min="4102" max="4102" width="19.140625" style="39" customWidth="1"/>
    <col min="4103" max="4103" width="4.8515625" style="39" bestFit="1" customWidth="1"/>
    <col min="4104" max="4104" width="18.8515625" style="39" customWidth="1"/>
    <col min="4105" max="4351" width="9.140625" style="39" customWidth="1"/>
    <col min="4352" max="4352" width="4.8515625" style="39" customWidth="1"/>
    <col min="4353" max="4353" width="39.57421875" style="39" customWidth="1"/>
    <col min="4354" max="4355" width="19.00390625" style="39" customWidth="1"/>
    <col min="4356" max="4356" width="6.7109375" style="39" customWidth="1"/>
    <col min="4357" max="4357" width="12.7109375" style="39" customWidth="1"/>
    <col min="4358" max="4358" width="19.140625" style="39" customWidth="1"/>
    <col min="4359" max="4359" width="4.8515625" style="39" bestFit="1" customWidth="1"/>
    <col min="4360" max="4360" width="18.8515625" style="39" customWidth="1"/>
    <col min="4361" max="4607" width="9.140625" style="39" customWidth="1"/>
    <col min="4608" max="4608" width="4.8515625" style="39" customWidth="1"/>
    <col min="4609" max="4609" width="39.57421875" style="39" customWidth="1"/>
    <col min="4610" max="4611" width="19.00390625" style="39" customWidth="1"/>
    <col min="4612" max="4612" width="6.7109375" style="39" customWidth="1"/>
    <col min="4613" max="4613" width="12.7109375" style="39" customWidth="1"/>
    <col min="4614" max="4614" width="19.140625" style="39" customWidth="1"/>
    <col min="4615" max="4615" width="4.8515625" style="39" bestFit="1" customWidth="1"/>
    <col min="4616" max="4616" width="18.8515625" style="39" customWidth="1"/>
    <col min="4617" max="4863" width="9.140625" style="39" customWidth="1"/>
    <col min="4864" max="4864" width="4.8515625" style="39" customWidth="1"/>
    <col min="4865" max="4865" width="39.57421875" style="39" customWidth="1"/>
    <col min="4866" max="4867" width="19.00390625" style="39" customWidth="1"/>
    <col min="4868" max="4868" width="6.7109375" style="39" customWidth="1"/>
    <col min="4869" max="4869" width="12.7109375" style="39" customWidth="1"/>
    <col min="4870" max="4870" width="19.140625" style="39" customWidth="1"/>
    <col min="4871" max="4871" width="4.8515625" style="39" bestFit="1" customWidth="1"/>
    <col min="4872" max="4872" width="18.8515625" style="39" customWidth="1"/>
    <col min="4873" max="5119" width="9.140625" style="39" customWidth="1"/>
    <col min="5120" max="5120" width="4.8515625" style="39" customWidth="1"/>
    <col min="5121" max="5121" width="39.57421875" style="39" customWidth="1"/>
    <col min="5122" max="5123" width="19.00390625" style="39" customWidth="1"/>
    <col min="5124" max="5124" width="6.7109375" style="39" customWidth="1"/>
    <col min="5125" max="5125" width="12.7109375" style="39" customWidth="1"/>
    <col min="5126" max="5126" width="19.140625" style="39" customWidth="1"/>
    <col min="5127" max="5127" width="4.8515625" style="39" bestFit="1" customWidth="1"/>
    <col min="5128" max="5128" width="18.8515625" style="39" customWidth="1"/>
    <col min="5129" max="5375" width="9.140625" style="39" customWidth="1"/>
    <col min="5376" max="5376" width="4.8515625" style="39" customWidth="1"/>
    <col min="5377" max="5377" width="39.57421875" style="39" customWidth="1"/>
    <col min="5378" max="5379" width="19.00390625" style="39" customWidth="1"/>
    <col min="5380" max="5380" width="6.7109375" style="39" customWidth="1"/>
    <col min="5381" max="5381" width="12.7109375" style="39" customWidth="1"/>
    <col min="5382" max="5382" width="19.140625" style="39" customWidth="1"/>
    <col min="5383" max="5383" width="4.8515625" style="39" bestFit="1" customWidth="1"/>
    <col min="5384" max="5384" width="18.8515625" style="39" customWidth="1"/>
    <col min="5385" max="5631" width="9.140625" style="39" customWidth="1"/>
    <col min="5632" max="5632" width="4.8515625" style="39" customWidth="1"/>
    <col min="5633" max="5633" width="39.57421875" style="39" customWidth="1"/>
    <col min="5634" max="5635" width="19.00390625" style="39" customWidth="1"/>
    <col min="5636" max="5636" width="6.7109375" style="39" customWidth="1"/>
    <col min="5637" max="5637" width="12.7109375" style="39" customWidth="1"/>
    <col min="5638" max="5638" width="19.140625" style="39" customWidth="1"/>
    <col min="5639" max="5639" width="4.8515625" style="39" bestFit="1" customWidth="1"/>
    <col min="5640" max="5640" width="18.8515625" style="39" customWidth="1"/>
    <col min="5641" max="5887" width="9.140625" style="39" customWidth="1"/>
    <col min="5888" max="5888" width="4.8515625" style="39" customWidth="1"/>
    <col min="5889" max="5889" width="39.57421875" style="39" customWidth="1"/>
    <col min="5890" max="5891" width="19.00390625" style="39" customWidth="1"/>
    <col min="5892" max="5892" width="6.7109375" style="39" customWidth="1"/>
    <col min="5893" max="5893" width="12.7109375" style="39" customWidth="1"/>
    <col min="5894" max="5894" width="19.140625" style="39" customWidth="1"/>
    <col min="5895" max="5895" width="4.8515625" style="39" bestFit="1" customWidth="1"/>
    <col min="5896" max="5896" width="18.8515625" style="39" customWidth="1"/>
    <col min="5897" max="6143" width="9.140625" style="39" customWidth="1"/>
    <col min="6144" max="6144" width="4.8515625" style="39" customWidth="1"/>
    <col min="6145" max="6145" width="39.57421875" style="39" customWidth="1"/>
    <col min="6146" max="6147" width="19.00390625" style="39" customWidth="1"/>
    <col min="6148" max="6148" width="6.7109375" style="39" customWidth="1"/>
    <col min="6149" max="6149" width="12.7109375" style="39" customWidth="1"/>
    <col min="6150" max="6150" width="19.140625" style="39" customWidth="1"/>
    <col min="6151" max="6151" width="4.8515625" style="39" bestFit="1" customWidth="1"/>
    <col min="6152" max="6152" width="18.8515625" style="39" customWidth="1"/>
    <col min="6153" max="6399" width="9.140625" style="39" customWidth="1"/>
    <col min="6400" max="6400" width="4.8515625" style="39" customWidth="1"/>
    <col min="6401" max="6401" width="39.57421875" style="39" customWidth="1"/>
    <col min="6402" max="6403" width="19.00390625" style="39" customWidth="1"/>
    <col min="6404" max="6404" width="6.7109375" style="39" customWidth="1"/>
    <col min="6405" max="6405" width="12.7109375" style="39" customWidth="1"/>
    <col min="6406" max="6406" width="19.140625" style="39" customWidth="1"/>
    <col min="6407" max="6407" width="4.8515625" style="39" bestFit="1" customWidth="1"/>
    <col min="6408" max="6408" width="18.8515625" style="39" customWidth="1"/>
    <col min="6409" max="6655" width="9.140625" style="39" customWidth="1"/>
    <col min="6656" max="6656" width="4.8515625" style="39" customWidth="1"/>
    <col min="6657" max="6657" width="39.57421875" style="39" customWidth="1"/>
    <col min="6658" max="6659" width="19.00390625" style="39" customWidth="1"/>
    <col min="6660" max="6660" width="6.7109375" style="39" customWidth="1"/>
    <col min="6661" max="6661" width="12.7109375" style="39" customWidth="1"/>
    <col min="6662" max="6662" width="19.140625" style="39" customWidth="1"/>
    <col min="6663" max="6663" width="4.8515625" style="39" bestFit="1" customWidth="1"/>
    <col min="6664" max="6664" width="18.8515625" style="39" customWidth="1"/>
    <col min="6665" max="6911" width="9.140625" style="39" customWidth="1"/>
    <col min="6912" max="6912" width="4.8515625" style="39" customWidth="1"/>
    <col min="6913" max="6913" width="39.57421875" style="39" customWidth="1"/>
    <col min="6914" max="6915" width="19.00390625" style="39" customWidth="1"/>
    <col min="6916" max="6916" width="6.7109375" style="39" customWidth="1"/>
    <col min="6917" max="6917" width="12.7109375" style="39" customWidth="1"/>
    <col min="6918" max="6918" width="19.140625" style="39" customWidth="1"/>
    <col min="6919" max="6919" width="4.8515625" style="39" bestFit="1" customWidth="1"/>
    <col min="6920" max="6920" width="18.8515625" style="39" customWidth="1"/>
    <col min="6921" max="7167" width="9.140625" style="39" customWidth="1"/>
    <col min="7168" max="7168" width="4.8515625" style="39" customWidth="1"/>
    <col min="7169" max="7169" width="39.57421875" style="39" customWidth="1"/>
    <col min="7170" max="7171" width="19.00390625" style="39" customWidth="1"/>
    <col min="7172" max="7172" width="6.7109375" style="39" customWidth="1"/>
    <col min="7173" max="7173" width="12.7109375" style="39" customWidth="1"/>
    <col min="7174" max="7174" width="19.140625" style="39" customWidth="1"/>
    <col min="7175" max="7175" width="4.8515625" style="39" bestFit="1" customWidth="1"/>
    <col min="7176" max="7176" width="18.8515625" style="39" customWidth="1"/>
    <col min="7177" max="7423" width="9.140625" style="39" customWidth="1"/>
    <col min="7424" max="7424" width="4.8515625" style="39" customWidth="1"/>
    <col min="7425" max="7425" width="39.57421875" style="39" customWidth="1"/>
    <col min="7426" max="7427" width="19.00390625" style="39" customWidth="1"/>
    <col min="7428" max="7428" width="6.7109375" style="39" customWidth="1"/>
    <col min="7429" max="7429" width="12.7109375" style="39" customWidth="1"/>
    <col min="7430" max="7430" width="19.140625" style="39" customWidth="1"/>
    <col min="7431" max="7431" width="4.8515625" style="39" bestFit="1" customWidth="1"/>
    <col min="7432" max="7432" width="18.8515625" style="39" customWidth="1"/>
    <col min="7433" max="7679" width="9.140625" style="39" customWidth="1"/>
    <col min="7680" max="7680" width="4.8515625" style="39" customWidth="1"/>
    <col min="7681" max="7681" width="39.57421875" style="39" customWidth="1"/>
    <col min="7682" max="7683" width="19.00390625" style="39" customWidth="1"/>
    <col min="7684" max="7684" width="6.7109375" style="39" customWidth="1"/>
    <col min="7685" max="7685" width="12.7109375" style="39" customWidth="1"/>
    <col min="7686" max="7686" width="19.140625" style="39" customWidth="1"/>
    <col min="7687" max="7687" width="4.8515625" style="39" bestFit="1" customWidth="1"/>
    <col min="7688" max="7688" width="18.8515625" style="39" customWidth="1"/>
    <col min="7689" max="7935" width="9.140625" style="39" customWidth="1"/>
    <col min="7936" max="7936" width="4.8515625" style="39" customWidth="1"/>
    <col min="7937" max="7937" width="39.57421875" style="39" customWidth="1"/>
    <col min="7938" max="7939" width="19.00390625" style="39" customWidth="1"/>
    <col min="7940" max="7940" width="6.7109375" style="39" customWidth="1"/>
    <col min="7941" max="7941" width="12.7109375" style="39" customWidth="1"/>
    <col min="7942" max="7942" width="19.140625" style="39" customWidth="1"/>
    <col min="7943" max="7943" width="4.8515625" style="39" bestFit="1" customWidth="1"/>
    <col min="7944" max="7944" width="18.8515625" style="39" customWidth="1"/>
    <col min="7945" max="8191" width="9.140625" style="39" customWidth="1"/>
    <col min="8192" max="8192" width="4.8515625" style="39" customWidth="1"/>
    <col min="8193" max="8193" width="39.57421875" style="39" customWidth="1"/>
    <col min="8194" max="8195" width="19.00390625" style="39" customWidth="1"/>
    <col min="8196" max="8196" width="6.7109375" style="39" customWidth="1"/>
    <col min="8197" max="8197" width="12.7109375" style="39" customWidth="1"/>
    <col min="8198" max="8198" width="19.140625" style="39" customWidth="1"/>
    <col min="8199" max="8199" width="4.8515625" style="39" bestFit="1" customWidth="1"/>
    <col min="8200" max="8200" width="18.8515625" style="39" customWidth="1"/>
    <col min="8201" max="8447" width="9.140625" style="39" customWidth="1"/>
    <col min="8448" max="8448" width="4.8515625" style="39" customWidth="1"/>
    <col min="8449" max="8449" width="39.57421875" style="39" customWidth="1"/>
    <col min="8450" max="8451" width="19.00390625" style="39" customWidth="1"/>
    <col min="8452" max="8452" width="6.7109375" style="39" customWidth="1"/>
    <col min="8453" max="8453" width="12.7109375" style="39" customWidth="1"/>
    <col min="8454" max="8454" width="19.140625" style="39" customWidth="1"/>
    <col min="8455" max="8455" width="4.8515625" style="39" bestFit="1" customWidth="1"/>
    <col min="8456" max="8456" width="18.8515625" style="39" customWidth="1"/>
    <col min="8457" max="8703" width="9.140625" style="39" customWidth="1"/>
    <col min="8704" max="8704" width="4.8515625" style="39" customWidth="1"/>
    <col min="8705" max="8705" width="39.57421875" style="39" customWidth="1"/>
    <col min="8706" max="8707" width="19.00390625" style="39" customWidth="1"/>
    <col min="8708" max="8708" width="6.7109375" style="39" customWidth="1"/>
    <col min="8709" max="8709" width="12.7109375" style="39" customWidth="1"/>
    <col min="8710" max="8710" width="19.140625" style="39" customWidth="1"/>
    <col min="8711" max="8711" width="4.8515625" style="39" bestFit="1" customWidth="1"/>
    <col min="8712" max="8712" width="18.8515625" style="39" customWidth="1"/>
    <col min="8713" max="8959" width="9.140625" style="39" customWidth="1"/>
    <col min="8960" max="8960" width="4.8515625" style="39" customWidth="1"/>
    <col min="8961" max="8961" width="39.57421875" style="39" customWidth="1"/>
    <col min="8962" max="8963" width="19.00390625" style="39" customWidth="1"/>
    <col min="8964" max="8964" width="6.7109375" style="39" customWidth="1"/>
    <col min="8965" max="8965" width="12.7109375" style="39" customWidth="1"/>
    <col min="8966" max="8966" width="19.140625" style="39" customWidth="1"/>
    <col min="8967" max="8967" width="4.8515625" style="39" bestFit="1" customWidth="1"/>
    <col min="8968" max="8968" width="18.8515625" style="39" customWidth="1"/>
    <col min="8969" max="9215" width="9.140625" style="39" customWidth="1"/>
    <col min="9216" max="9216" width="4.8515625" style="39" customWidth="1"/>
    <col min="9217" max="9217" width="39.57421875" style="39" customWidth="1"/>
    <col min="9218" max="9219" width="19.00390625" style="39" customWidth="1"/>
    <col min="9220" max="9220" width="6.7109375" style="39" customWidth="1"/>
    <col min="9221" max="9221" width="12.7109375" style="39" customWidth="1"/>
    <col min="9222" max="9222" width="19.140625" style="39" customWidth="1"/>
    <col min="9223" max="9223" width="4.8515625" style="39" bestFit="1" customWidth="1"/>
    <col min="9224" max="9224" width="18.8515625" style="39" customWidth="1"/>
    <col min="9225" max="9471" width="9.140625" style="39" customWidth="1"/>
    <col min="9472" max="9472" width="4.8515625" style="39" customWidth="1"/>
    <col min="9473" max="9473" width="39.57421875" style="39" customWidth="1"/>
    <col min="9474" max="9475" width="19.00390625" style="39" customWidth="1"/>
    <col min="9476" max="9476" width="6.7109375" style="39" customWidth="1"/>
    <col min="9477" max="9477" width="12.7109375" style="39" customWidth="1"/>
    <col min="9478" max="9478" width="19.140625" style="39" customWidth="1"/>
    <col min="9479" max="9479" width="4.8515625" style="39" bestFit="1" customWidth="1"/>
    <col min="9480" max="9480" width="18.8515625" style="39" customWidth="1"/>
    <col min="9481" max="9727" width="9.140625" style="39" customWidth="1"/>
    <col min="9728" max="9728" width="4.8515625" style="39" customWidth="1"/>
    <col min="9729" max="9729" width="39.57421875" style="39" customWidth="1"/>
    <col min="9730" max="9731" width="19.00390625" style="39" customWidth="1"/>
    <col min="9732" max="9732" width="6.7109375" style="39" customWidth="1"/>
    <col min="9733" max="9733" width="12.7109375" style="39" customWidth="1"/>
    <col min="9734" max="9734" width="19.140625" style="39" customWidth="1"/>
    <col min="9735" max="9735" width="4.8515625" style="39" bestFit="1" customWidth="1"/>
    <col min="9736" max="9736" width="18.8515625" style="39" customWidth="1"/>
    <col min="9737" max="9983" width="9.140625" style="39" customWidth="1"/>
    <col min="9984" max="9984" width="4.8515625" style="39" customWidth="1"/>
    <col min="9985" max="9985" width="39.57421875" style="39" customWidth="1"/>
    <col min="9986" max="9987" width="19.00390625" style="39" customWidth="1"/>
    <col min="9988" max="9988" width="6.7109375" style="39" customWidth="1"/>
    <col min="9989" max="9989" width="12.7109375" style="39" customWidth="1"/>
    <col min="9990" max="9990" width="19.140625" style="39" customWidth="1"/>
    <col min="9991" max="9991" width="4.8515625" style="39" bestFit="1" customWidth="1"/>
    <col min="9992" max="9992" width="18.8515625" style="39" customWidth="1"/>
    <col min="9993" max="10239" width="9.140625" style="39" customWidth="1"/>
    <col min="10240" max="10240" width="4.8515625" style="39" customWidth="1"/>
    <col min="10241" max="10241" width="39.57421875" style="39" customWidth="1"/>
    <col min="10242" max="10243" width="19.00390625" style="39" customWidth="1"/>
    <col min="10244" max="10244" width="6.7109375" style="39" customWidth="1"/>
    <col min="10245" max="10245" width="12.7109375" style="39" customWidth="1"/>
    <col min="10246" max="10246" width="19.140625" style="39" customWidth="1"/>
    <col min="10247" max="10247" width="4.8515625" style="39" bestFit="1" customWidth="1"/>
    <col min="10248" max="10248" width="18.8515625" style="39" customWidth="1"/>
    <col min="10249" max="10495" width="9.140625" style="39" customWidth="1"/>
    <col min="10496" max="10496" width="4.8515625" style="39" customWidth="1"/>
    <col min="10497" max="10497" width="39.57421875" style="39" customWidth="1"/>
    <col min="10498" max="10499" width="19.00390625" style="39" customWidth="1"/>
    <col min="10500" max="10500" width="6.7109375" style="39" customWidth="1"/>
    <col min="10501" max="10501" width="12.7109375" style="39" customWidth="1"/>
    <col min="10502" max="10502" width="19.140625" style="39" customWidth="1"/>
    <col min="10503" max="10503" width="4.8515625" style="39" bestFit="1" customWidth="1"/>
    <col min="10504" max="10504" width="18.8515625" style="39" customWidth="1"/>
    <col min="10505" max="10751" width="9.140625" style="39" customWidth="1"/>
    <col min="10752" max="10752" width="4.8515625" style="39" customWidth="1"/>
    <col min="10753" max="10753" width="39.57421875" style="39" customWidth="1"/>
    <col min="10754" max="10755" width="19.00390625" style="39" customWidth="1"/>
    <col min="10756" max="10756" width="6.7109375" style="39" customWidth="1"/>
    <col min="10757" max="10757" width="12.7109375" style="39" customWidth="1"/>
    <col min="10758" max="10758" width="19.140625" style="39" customWidth="1"/>
    <col min="10759" max="10759" width="4.8515625" style="39" bestFit="1" customWidth="1"/>
    <col min="10760" max="10760" width="18.8515625" style="39" customWidth="1"/>
    <col min="10761" max="11007" width="9.140625" style="39" customWidth="1"/>
    <col min="11008" max="11008" width="4.8515625" style="39" customWidth="1"/>
    <col min="11009" max="11009" width="39.57421875" style="39" customWidth="1"/>
    <col min="11010" max="11011" width="19.00390625" style="39" customWidth="1"/>
    <col min="11012" max="11012" width="6.7109375" style="39" customWidth="1"/>
    <col min="11013" max="11013" width="12.7109375" style="39" customWidth="1"/>
    <col min="11014" max="11014" width="19.140625" style="39" customWidth="1"/>
    <col min="11015" max="11015" width="4.8515625" style="39" bestFit="1" customWidth="1"/>
    <col min="11016" max="11016" width="18.8515625" style="39" customWidth="1"/>
    <col min="11017" max="11263" width="9.140625" style="39" customWidth="1"/>
    <col min="11264" max="11264" width="4.8515625" style="39" customWidth="1"/>
    <col min="11265" max="11265" width="39.57421875" style="39" customWidth="1"/>
    <col min="11266" max="11267" width="19.00390625" style="39" customWidth="1"/>
    <col min="11268" max="11268" width="6.7109375" style="39" customWidth="1"/>
    <col min="11269" max="11269" width="12.7109375" style="39" customWidth="1"/>
    <col min="11270" max="11270" width="19.140625" style="39" customWidth="1"/>
    <col min="11271" max="11271" width="4.8515625" style="39" bestFit="1" customWidth="1"/>
    <col min="11272" max="11272" width="18.8515625" style="39" customWidth="1"/>
    <col min="11273" max="11519" width="9.140625" style="39" customWidth="1"/>
    <col min="11520" max="11520" width="4.8515625" style="39" customWidth="1"/>
    <col min="11521" max="11521" width="39.57421875" style="39" customWidth="1"/>
    <col min="11522" max="11523" width="19.00390625" style="39" customWidth="1"/>
    <col min="11524" max="11524" width="6.7109375" style="39" customWidth="1"/>
    <col min="11525" max="11525" width="12.7109375" style="39" customWidth="1"/>
    <col min="11526" max="11526" width="19.140625" style="39" customWidth="1"/>
    <col min="11527" max="11527" width="4.8515625" style="39" bestFit="1" customWidth="1"/>
    <col min="11528" max="11528" width="18.8515625" style="39" customWidth="1"/>
    <col min="11529" max="11775" width="9.140625" style="39" customWidth="1"/>
    <col min="11776" max="11776" width="4.8515625" style="39" customWidth="1"/>
    <col min="11777" max="11777" width="39.57421875" style="39" customWidth="1"/>
    <col min="11778" max="11779" width="19.00390625" style="39" customWidth="1"/>
    <col min="11780" max="11780" width="6.7109375" style="39" customWidth="1"/>
    <col min="11781" max="11781" width="12.7109375" style="39" customWidth="1"/>
    <col min="11782" max="11782" width="19.140625" style="39" customWidth="1"/>
    <col min="11783" max="11783" width="4.8515625" style="39" bestFit="1" customWidth="1"/>
    <col min="11784" max="11784" width="18.8515625" style="39" customWidth="1"/>
    <col min="11785" max="12031" width="9.140625" style="39" customWidth="1"/>
    <col min="12032" max="12032" width="4.8515625" style="39" customWidth="1"/>
    <col min="12033" max="12033" width="39.57421875" style="39" customWidth="1"/>
    <col min="12034" max="12035" width="19.00390625" style="39" customWidth="1"/>
    <col min="12036" max="12036" width="6.7109375" style="39" customWidth="1"/>
    <col min="12037" max="12037" width="12.7109375" style="39" customWidth="1"/>
    <col min="12038" max="12038" width="19.140625" style="39" customWidth="1"/>
    <col min="12039" max="12039" width="4.8515625" style="39" bestFit="1" customWidth="1"/>
    <col min="12040" max="12040" width="18.8515625" style="39" customWidth="1"/>
    <col min="12041" max="12287" width="9.140625" style="39" customWidth="1"/>
    <col min="12288" max="12288" width="4.8515625" style="39" customWidth="1"/>
    <col min="12289" max="12289" width="39.57421875" style="39" customWidth="1"/>
    <col min="12290" max="12291" width="19.00390625" style="39" customWidth="1"/>
    <col min="12292" max="12292" width="6.7109375" style="39" customWidth="1"/>
    <col min="12293" max="12293" width="12.7109375" style="39" customWidth="1"/>
    <col min="12294" max="12294" width="19.140625" style="39" customWidth="1"/>
    <col min="12295" max="12295" width="4.8515625" style="39" bestFit="1" customWidth="1"/>
    <col min="12296" max="12296" width="18.8515625" style="39" customWidth="1"/>
    <col min="12297" max="12543" width="9.140625" style="39" customWidth="1"/>
    <col min="12544" max="12544" width="4.8515625" style="39" customWidth="1"/>
    <col min="12545" max="12545" width="39.57421875" style="39" customWidth="1"/>
    <col min="12546" max="12547" width="19.00390625" style="39" customWidth="1"/>
    <col min="12548" max="12548" width="6.7109375" style="39" customWidth="1"/>
    <col min="12549" max="12549" width="12.7109375" style="39" customWidth="1"/>
    <col min="12550" max="12550" width="19.140625" style="39" customWidth="1"/>
    <col min="12551" max="12551" width="4.8515625" style="39" bestFit="1" customWidth="1"/>
    <col min="12552" max="12552" width="18.8515625" style="39" customWidth="1"/>
    <col min="12553" max="12799" width="9.140625" style="39" customWidth="1"/>
    <col min="12800" max="12800" width="4.8515625" style="39" customWidth="1"/>
    <col min="12801" max="12801" width="39.57421875" style="39" customWidth="1"/>
    <col min="12802" max="12803" width="19.00390625" style="39" customWidth="1"/>
    <col min="12804" max="12804" width="6.7109375" style="39" customWidth="1"/>
    <col min="12805" max="12805" width="12.7109375" style="39" customWidth="1"/>
    <col min="12806" max="12806" width="19.140625" style="39" customWidth="1"/>
    <col min="12807" max="12807" width="4.8515625" style="39" bestFit="1" customWidth="1"/>
    <col min="12808" max="12808" width="18.8515625" style="39" customWidth="1"/>
    <col min="12809" max="13055" width="9.140625" style="39" customWidth="1"/>
    <col min="13056" max="13056" width="4.8515625" style="39" customWidth="1"/>
    <col min="13057" max="13057" width="39.57421875" style="39" customWidth="1"/>
    <col min="13058" max="13059" width="19.00390625" style="39" customWidth="1"/>
    <col min="13060" max="13060" width="6.7109375" style="39" customWidth="1"/>
    <col min="13061" max="13061" width="12.7109375" style="39" customWidth="1"/>
    <col min="13062" max="13062" width="19.140625" style="39" customWidth="1"/>
    <col min="13063" max="13063" width="4.8515625" style="39" bestFit="1" customWidth="1"/>
    <col min="13064" max="13064" width="18.8515625" style="39" customWidth="1"/>
    <col min="13065" max="13311" width="9.140625" style="39" customWidth="1"/>
    <col min="13312" max="13312" width="4.8515625" style="39" customWidth="1"/>
    <col min="13313" max="13313" width="39.57421875" style="39" customWidth="1"/>
    <col min="13314" max="13315" width="19.00390625" style="39" customWidth="1"/>
    <col min="13316" max="13316" width="6.7109375" style="39" customWidth="1"/>
    <col min="13317" max="13317" width="12.7109375" style="39" customWidth="1"/>
    <col min="13318" max="13318" width="19.140625" style="39" customWidth="1"/>
    <col min="13319" max="13319" width="4.8515625" style="39" bestFit="1" customWidth="1"/>
    <col min="13320" max="13320" width="18.8515625" style="39" customWidth="1"/>
    <col min="13321" max="13567" width="9.140625" style="39" customWidth="1"/>
    <col min="13568" max="13568" width="4.8515625" style="39" customWidth="1"/>
    <col min="13569" max="13569" width="39.57421875" style="39" customWidth="1"/>
    <col min="13570" max="13571" width="19.00390625" style="39" customWidth="1"/>
    <col min="13572" max="13572" width="6.7109375" style="39" customWidth="1"/>
    <col min="13573" max="13573" width="12.7109375" style="39" customWidth="1"/>
    <col min="13574" max="13574" width="19.140625" style="39" customWidth="1"/>
    <col min="13575" max="13575" width="4.8515625" style="39" bestFit="1" customWidth="1"/>
    <col min="13576" max="13576" width="18.8515625" style="39" customWidth="1"/>
    <col min="13577" max="13823" width="9.140625" style="39" customWidth="1"/>
    <col min="13824" max="13824" width="4.8515625" style="39" customWidth="1"/>
    <col min="13825" max="13825" width="39.57421875" style="39" customWidth="1"/>
    <col min="13826" max="13827" width="19.00390625" style="39" customWidth="1"/>
    <col min="13828" max="13828" width="6.7109375" style="39" customWidth="1"/>
    <col min="13829" max="13829" width="12.7109375" style="39" customWidth="1"/>
    <col min="13830" max="13830" width="19.140625" style="39" customWidth="1"/>
    <col min="13831" max="13831" width="4.8515625" style="39" bestFit="1" customWidth="1"/>
    <col min="13832" max="13832" width="18.8515625" style="39" customWidth="1"/>
    <col min="13833" max="14079" width="9.140625" style="39" customWidth="1"/>
    <col min="14080" max="14080" width="4.8515625" style="39" customWidth="1"/>
    <col min="14081" max="14081" width="39.57421875" style="39" customWidth="1"/>
    <col min="14082" max="14083" width="19.00390625" style="39" customWidth="1"/>
    <col min="14084" max="14084" width="6.7109375" style="39" customWidth="1"/>
    <col min="14085" max="14085" width="12.7109375" style="39" customWidth="1"/>
    <col min="14086" max="14086" width="19.140625" style="39" customWidth="1"/>
    <col min="14087" max="14087" width="4.8515625" style="39" bestFit="1" customWidth="1"/>
    <col min="14088" max="14088" width="18.8515625" style="39" customWidth="1"/>
    <col min="14089" max="14335" width="9.140625" style="39" customWidth="1"/>
    <col min="14336" max="14336" width="4.8515625" style="39" customWidth="1"/>
    <col min="14337" max="14337" width="39.57421875" style="39" customWidth="1"/>
    <col min="14338" max="14339" width="19.00390625" style="39" customWidth="1"/>
    <col min="14340" max="14340" width="6.7109375" style="39" customWidth="1"/>
    <col min="14341" max="14341" width="12.7109375" style="39" customWidth="1"/>
    <col min="14342" max="14342" width="19.140625" style="39" customWidth="1"/>
    <col min="14343" max="14343" width="4.8515625" style="39" bestFit="1" customWidth="1"/>
    <col min="14344" max="14344" width="18.8515625" style="39" customWidth="1"/>
    <col min="14345" max="14591" width="9.140625" style="39" customWidth="1"/>
    <col min="14592" max="14592" width="4.8515625" style="39" customWidth="1"/>
    <col min="14593" max="14593" width="39.57421875" style="39" customWidth="1"/>
    <col min="14594" max="14595" width="19.00390625" style="39" customWidth="1"/>
    <col min="14596" max="14596" width="6.7109375" style="39" customWidth="1"/>
    <col min="14597" max="14597" width="12.7109375" style="39" customWidth="1"/>
    <col min="14598" max="14598" width="19.140625" style="39" customWidth="1"/>
    <col min="14599" max="14599" width="4.8515625" style="39" bestFit="1" customWidth="1"/>
    <col min="14600" max="14600" width="18.8515625" style="39" customWidth="1"/>
    <col min="14601" max="14847" width="9.140625" style="39" customWidth="1"/>
    <col min="14848" max="14848" width="4.8515625" style="39" customWidth="1"/>
    <col min="14849" max="14849" width="39.57421875" style="39" customWidth="1"/>
    <col min="14850" max="14851" width="19.00390625" style="39" customWidth="1"/>
    <col min="14852" max="14852" width="6.7109375" style="39" customWidth="1"/>
    <col min="14853" max="14853" width="12.7109375" style="39" customWidth="1"/>
    <col min="14854" max="14854" width="19.140625" style="39" customWidth="1"/>
    <col min="14855" max="14855" width="4.8515625" style="39" bestFit="1" customWidth="1"/>
    <col min="14856" max="14856" width="18.8515625" style="39" customWidth="1"/>
    <col min="14857" max="15103" width="9.140625" style="39" customWidth="1"/>
    <col min="15104" max="15104" width="4.8515625" style="39" customWidth="1"/>
    <col min="15105" max="15105" width="39.57421875" style="39" customWidth="1"/>
    <col min="15106" max="15107" width="19.00390625" style="39" customWidth="1"/>
    <col min="15108" max="15108" width="6.7109375" style="39" customWidth="1"/>
    <col min="15109" max="15109" width="12.7109375" style="39" customWidth="1"/>
    <col min="15110" max="15110" width="19.140625" style="39" customWidth="1"/>
    <col min="15111" max="15111" width="4.8515625" style="39" bestFit="1" customWidth="1"/>
    <col min="15112" max="15112" width="18.8515625" style="39" customWidth="1"/>
    <col min="15113" max="15359" width="9.140625" style="39" customWidth="1"/>
    <col min="15360" max="15360" width="4.8515625" style="39" customWidth="1"/>
    <col min="15361" max="15361" width="39.57421875" style="39" customWidth="1"/>
    <col min="15362" max="15363" width="19.00390625" style="39" customWidth="1"/>
    <col min="15364" max="15364" width="6.7109375" style="39" customWidth="1"/>
    <col min="15365" max="15365" width="12.7109375" style="39" customWidth="1"/>
    <col min="15366" max="15366" width="19.140625" style="39" customWidth="1"/>
    <col min="15367" max="15367" width="4.8515625" style="39" bestFit="1" customWidth="1"/>
    <col min="15368" max="15368" width="18.8515625" style="39" customWidth="1"/>
    <col min="15369" max="15615" width="9.140625" style="39" customWidth="1"/>
    <col min="15616" max="15616" width="4.8515625" style="39" customWidth="1"/>
    <col min="15617" max="15617" width="39.57421875" style="39" customWidth="1"/>
    <col min="15618" max="15619" width="19.00390625" style="39" customWidth="1"/>
    <col min="15620" max="15620" width="6.7109375" style="39" customWidth="1"/>
    <col min="15621" max="15621" width="12.7109375" style="39" customWidth="1"/>
    <col min="15622" max="15622" width="19.140625" style="39" customWidth="1"/>
    <col min="15623" max="15623" width="4.8515625" style="39" bestFit="1" customWidth="1"/>
    <col min="15624" max="15624" width="18.8515625" style="39" customWidth="1"/>
    <col min="15625" max="15871" width="9.140625" style="39" customWidth="1"/>
    <col min="15872" max="15872" width="4.8515625" style="39" customWidth="1"/>
    <col min="15873" max="15873" width="39.57421875" style="39" customWidth="1"/>
    <col min="15874" max="15875" width="19.00390625" style="39" customWidth="1"/>
    <col min="15876" max="15876" width="6.7109375" style="39" customWidth="1"/>
    <col min="15877" max="15877" width="12.7109375" style="39" customWidth="1"/>
    <col min="15878" max="15878" width="19.140625" style="39" customWidth="1"/>
    <col min="15879" max="15879" width="4.8515625" style="39" bestFit="1" customWidth="1"/>
    <col min="15880" max="15880" width="18.8515625" style="39" customWidth="1"/>
    <col min="15881" max="16127" width="9.140625" style="39" customWidth="1"/>
    <col min="16128" max="16128" width="4.8515625" style="39" customWidth="1"/>
    <col min="16129" max="16129" width="39.57421875" style="39" customWidth="1"/>
    <col min="16130" max="16131" width="19.00390625" style="39" customWidth="1"/>
    <col min="16132" max="16132" width="6.7109375" style="39" customWidth="1"/>
    <col min="16133" max="16133" width="12.7109375" style="39" customWidth="1"/>
    <col min="16134" max="16134" width="19.140625" style="39" customWidth="1"/>
    <col min="16135" max="16135" width="4.8515625" style="39" bestFit="1" customWidth="1"/>
    <col min="16136" max="16136" width="18.8515625" style="39" customWidth="1"/>
    <col min="16137" max="16384" width="9.140625" style="39" customWidth="1"/>
  </cols>
  <sheetData>
    <row r="1" spans="1:8" ht="15.75">
      <c r="A1" s="166" t="s">
        <v>196</v>
      </c>
      <c r="B1" s="166"/>
      <c r="C1" s="166"/>
      <c r="D1" s="166"/>
      <c r="E1" s="166"/>
      <c r="F1" s="166"/>
      <c r="G1" s="166"/>
      <c r="H1" s="166"/>
    </row>
    <row r="2" ht="15.75" thickBot="1">
      <c r="B2" s="77"/>
    </row>
    <row r="3" spans="1:8" ht="24" customHeight="1" thickBot="1">
      <c r="A3" s="7" t="s">
        <v>144</v>
      </c>
      <c r="B3" s="8" t="s">
        <v>145</v>
      </c>
      <c r="C3" s="9"/>
      <c r="D3" s="9"/>
      <c r="E3" s="9"/>
      <c r="F3" s="9"/>
      <c r="G3" s="9"/>
      <c r="H3" s="22"/>
    </row>
    <row r="4" spans="1:8" ht="15.75" thickBot="1">
      <c r="A4" s="23"/>
      <c r="H4" s="24"/>
    </row>
    <row r="5" spans="1:8" ht="16.5" thickBot="1">
      <c r="A5" s="169" t="s">
        <v>179</v>
      </c>
      <c r="B5" s="170"/>
      <c r="C5" s="170"/>
      <c r="D5" s="170"/>
      <c r="E5" s="170"/>
      <c r="F5" s="170"/>
      <c r="G5" s="170"/>
      <c r="H5" s="171"/>
    </row>
    <row r="6" spans="1:8" s="40" customFormat="1" ht="22.5">
      <c r="A6" s="90" t="s">
        <v>0</v>
      </c>
      <c r="B6" s="91" t="s">
        <v>143</v>
      </c>
      <c r="C6" s="92" t="s">
        <v>1</v>
      </c>
      <c r="D6" s="93" t="s">
        <v>176</v>
      </c>
      <c r="E6" s="94" t="s">
        <v>175</v>
      </c>
      <c r="F6" s="95" t="s">
        <v>135</v>
      </c>
      <c r="G6" s="96" t="s">
        <v>2</v>
      </c>
      <c r="H6" s="97" t="s">
        <v>3</v>
      </c>
    </row>
    <row r="7" spans="1:8" s="41" customFormat="1" ht="12.75">
      <c r="A7" s="25"/>
      <c r="B7" s="11"/>
      <c r="C7" s="12"/>
      <c r="D7" s="12"/>
      <c r="E7" s="13"/>
      <c r="F7" s="14"/>
      <c r="G7" s="15"/>
      <c r="H7" s="26"/>
    </row>
    <row r="8" spans="1:8" s="41" customFormat="1" ht="12.75">
      <c r="A8" s="25"/>
      <c r="B8" s="16" t="s">
        <v>157</v>
      </c>
      <c r="C8" s="12"/>
      <c r="D8" s="12"/>
      <c r="E8" s="13"/>
      <c r="F8" s="14"/>
      <c r="G8" s="15"/>
      <c r="H8" s="26"/>
    </row>
    <row r="9" spans="1:8" s="41" customFormat="1" ht="22.5" customHeight="1">
      <c r="A9" s="25"/>
      <c r="B9" s="167" t="s">
        <v>166</v>
      </c>
      <c r="C9" s="167"/>
      <c r="D9" s="167"/>
      <c r="E9" s="167"/>
      <c r="F9" s="167"/>
      <c r="G9" s="167"/>
      <c r="H9" s="168"/>
    </row>
    <row r="10" spans="1:8" s="41" customFormat="1" ht="13.5" thickBot="1">
      <c r="A10" s="25"/>
      <c r="B10" s="16"/>
      <c r="C10" s="12"/>
      <c r="D10" s="12"/>
      <c r="E10" s="13"/>
      <c r="F10" s="14"/>
      <c r="G10" s="15"/>
      <c r="H10" s="26"/>
    </row>
    <row r="11" spans="1:9" s="41" customFormat="1" ht="12.75">
      <c r="A11" s="56"/>
      <c r="B11" s="76" t="s">
        <v>136</v>
      </c>
      <c r="C11" s="50"/>
      <c r="D11" s="50"/>
      <c r="E11" s="51"/>
      <c r="F11" s="52"/>
      <c r="G11" s="53"/>
      <c r="H11" s="57"/>
      <c r="I11" s="148" t="s">
        <v>134</v>
      </c>
    </row>
    <row r="12" spans="1:9" ht="15">
      <c r="A12" s="37" t="s">
        <v>4</v>
      </c>
      <c r="B12" s="62" t="s">
        <v>5</v>
      </c>
      <c r="C12" s="31" t="s">
        <v>148</v>
      </c>
      <c r="D12" s="29" t="s">
        <v>6</v>
      </c>
      <c r="E12" s="32">
        <v>1</v>
      </c>
      <c r="F12" s="33"/>
      <c r="G12" s="34">
        <f>E12*F12</f>
        <v>0</v>
      </c>
      <c r="H12" s="38">
        <v>21</v>
      </c>
      <c r="I12" s="149"/>
    </row>
    <row r="13" spans="1:9" ht="15">
      <c r="A13" s="37" t="s">
        <v>7</v>
      </c>
      <c r="B13" s="62" t="s">
        <v>155</v>
      </c>
      <c r="C13" s="31" t="s">
        <v>156</v>
      </c>
      <c r="D13" s="29" t="s">
        <v>6</v>
      </c>
      <c r="E13" s="32">
        <v>1</v>
      </c>
      <c r="F13" s="33"/>
      <c r="G13" s="34">
        <f>E13*F13</f>
        <v>0</v>
      </c>
      <c r="H13" s="38">
        <v>21</v>
      </c>
      <c r="I13" s="149"/>
    </row>
    <row r="14" spans="1:9" ht="15">
      <c r="A14" s="37" t="s">
        <v>9</v>
      </c>
      <c r="B14" s="62" t="s">
        <v>8</v>
      </c>
      <c r="C14" s="31" t="s">
        <v>149</v>
      </c>
      <c r="D14" s="29" t="s">
        <v>6</v>
      </c>
      <c r="E14" s="32">
        <v>10</v>
      </c>
      <c r="F14" s="33"/>
      <c r="G14" s="34">
        <f aca="true" t="shared" si="0" ref="G14:G31">E14*F14</f>
        <v>0</v>
      </c>
      <c r="H14" s="38">
        <v>21</v>
      </c>
      <c r="I14" s="149"/>
    </row>
    <row r="15" spans="1:9" ht="15">
      <c r="A15" s="37" t="s">
        <v>12</v>
      </c>
      <c r="B15" s="62" t="s">
        <v>10</v>
      </c>
      <c r="C15" s="31" t="s">
        <v>11</v>
      </c>
      <c r="D15" s="29" t="s">
        <v>6</v>
      </c>
      <c r="E15" s="32">
        <v>31</v>
      </c>
      <c r="F15" s="33"/>
      <c r="G15" s="34">
        <f t="shared" si="0"/>
        <v>0</v>
      </c>
      <c r="H15" s="38">
        <v>21</v>
      </c>
      <c r="I15" s="149"/>
    </row>
    <row r="16" spans="1:9" ht="15">
      <c r="A16" s="37" t="s">
        <v>15</v>
      </c>
      <c r="B16" s="62" t="s">
        <v>153</v>
      </c>
      <c r="C16" s="31" t="s">
        <v>154</v>
      </c>
      <c r="D16" s="29" t="s">
        <v>6</v>
      </c>
      <c r="E16" s="32">
        <v>1</v>
      </c>
      <c r="F16" s="33"/>
      <c r="G16" s="34">
        <f t="shared" si="0"/>
        <v>0</v>
      </c>
      <c r="H16" s="38">
        <v>21</v>
      </c>
      <c r="I16" s="149"/>
    </row>
    <row r="17" spans="1:9" ht="15">
      <c r="A17" s="37" t="s">
        <v>18</v>
      </c>
      <c r="B17" s="62" t="s">
        <v>13</v>
      </c>
      <c r="C17" s="31" t="s">
        <v>14</v>
      </c>
      <c r="D17" s="29" t="s">
        <v>6</v>
      </c>
      <c r="E17" s="32">
        <v>142</v>
      </c>
      <c r="F17" s="33"/>
      <c r="G17" s="34">
        <f t="shared" si="0"/>
        <v>0</v>
      </c>
      <c r="H17" s="38">
        <v>21</v>
      </c>
      <c r="I17" s="149"/>
    </row>
    <row r="18" spans="1:9" ht="15">
      <c r="A18" s="37" t="s">
        <v>21</v>
      </c>
      <c r="B18" s="35" t="s">
        <v>16</v>
      </c>
      <c r="C18" s="31" t="s">
        <v>17</v>
      </c>
      <c r="D18" s="29" t="s">
        <v>6</v>
      </c>
      <c r="E18" s="32">
        <v>21</v>
      </c>
      <c r="F18" s="33"/>
      <c r="G18" s="34">
        <f t="shared" si="0"/>
        <v>0</v>
      </c>
      <c r="H18" s="38">
        <v>21</v>
      </c>
      <c r="I18" s="149"/>
    </row>
    <row r="19" spans="1:9" ht="15">
      <c r="A19" s="37" t="s">
        <v>24</v>
      </c>
      <c r="B19" s="35" t="s">
        <v>19</v>
      </c>
      <c r="C19" s="31" t="s">
        <v>20</v>
      </c>
      <c r="D19" s="29" t="s">
        <v>6</v>
      </c>
      <c r="E19" s="32">
        <v>4</v>
      </c>
      <c r="F19" s="33"/>
      <c r="G19" s="34">
        <f t="shared" si="0"/>
        <v>0</v>
      </c>
      <c r="H19" s="38">
        <v>21</v>
      </c>
      <c r="I19" s="149"/>
    </row>
    <row r="20" spans="1:9" ht="15">
      <c r="A20" s="37" t="s">
        <v>27</v>
      </c>
      <c r="B20" s="35" t="s">
        <v>22</v>
      </c>
      <c r="C20" s="31" t="s">
        <v>23</v>
      </c>
      <c r="D20" s="29" t="s">
        <v>6</v>
      </c>
      <c r="E20" s="32">
        <v>4</v>
      </c>
      <c r="F20" s="33"/>
      <c r="G20" s="34">
        <f t="shared" si="0"/>
        <v>0</v>
      </c>
      <c r="H20" s="38">
        <v>21</v>
      </c>
      <c r="I20" s="149"/>
    </row>
    <row r="21" spans="1:9" ht="15">
      <c r="A21" s="37" t="s">
        <v>29</v>
      </c>
      <c r="B21" s="35" t="s">
        <v>25</v>
      </c>
      <c r="C21" s="31" t="s">
        <v>26</v>
      </c>
      <c r="D21" s="29" t="s">
        <v>6</v>
      </c>
      <c r="E21" s="32">
        <v>8</v>
      </c>
      <c r="F21" s="33"/>
      <c r="G21" s="34">
        <f t="shared" si="0"/>
        <v>0</v>
      </c>
      <c r="H21" s="38">
        <v>21</v>
      </c>
      <c r="I21" s="149"/>
    </row>
    <row r="22" spans="1:9" ht="15">
      <c r="A22" s="37" t="s">
        <v>32</v>
      </c>
      <c r="B22" s="35" t="s">
        <v>28</v>
      </c>
      <c r="C22" s="31" t="s">
        <v>150</v>
      </c>
      <c r="D22" s="29" t="s">
        <v>6</v>
      </c>
      <c r="E22" s="32">
        <v>9</v>
      </c>
      <c r="F22" s="33"/>
      <c r="G22" s="34">
        <f t="shared" si="0"/>
        <v>0</v>
      </c>
      <c r="H22" s="38">
        <v>21</v>
      </c>
      <c r="I22" s="149"/>
    </row>
    <row r="23" spans="1:9" ht="15">
      <c r="A23" s="37" t="s">
        <v>35</v>
      </c>
      <c r="B23" s="35" t="s">
        <v>151</v>
      </c>
      <c r="C23" s="31" t="s">
        <v>152</v>
      </c>
      <c r="D23" s="29" t="s">
        <v>6</v>
      </c>
      <c r="E23" s="32">
        <v>16</v>
      </c>
      <c r="F23" s="33"/>
      <c r="G23" s="34">
        <f t="shared" si="0"/>
        <v>0</v>
      </c>
      <c r="H23" s="38">
        <v>21</v>
      </c>
      <c r="I23" s="149"/>
    </row>
    <row r="24" spans="1:9" ht="15">
      <c r="A24" s="37" t="s">
        <v>37</v>
      </c>
      <c r="B24" s="35" t="s">
        <v>30</v>
      </c>
      <c r="C24" s="31" t="s">
        <v>31</v>
      </c>
      <c r="D24" s="29" t="s">
        <v>6</v>
      </c>
      <c r="E24" s="32">
        <v>7</v>
      </c>
      <c r="F24" s="33"/>
      <c r="G24" s="34">
        <f t="shared" si="0"/>
        <v>0</v>
      </c>
      <c r="H24" s="38">
        <v>21</v>
      </c>
      <c r="I24" s="149"/>
    </row>
    <row r="25" spans="1:9" ht="15">
      <c r="A25" s="37" t="s">
        <v>40</v>
      </c>
      <c r="B25" s="35" t="s">
        <v>33</v>
      </c>
      <c r="C25" s="31" t="s">
        <v>34</v>
      </c>
      <c r="D25" s="29" t="s">
        <v>6</v>
      </c>
      <c r="E25" s="32">
        <v>8</v>
      </c>
      <c r="F25" s="33"/>
      <c r="G25" s="34">
        <f t="shared" si="0"/>
        <v>0</v>
      </c>
      <c r="H25" s="38">
        <v>21</v>
      </c>
      <c r="I25" s="149"/>
    </row>
    <row r="26" spans="1:9" ht="15">
      <c r="A26" s="37" t="s">
        <v>43</v>
      </c>
      <c r="B26" s="35" t="s">
        <v>36</v>
      </c>
      <c r="C26" s="31" t="s">
        <v>137</v>
      </c>
      <c r="D26" s="29" t="s">
        <v>6</v>
      </c>
      <c r="E26" s="32">
        <v>2</v>
      </c>
      <c r="F26" s="33"/>
      <c r="G26" s="34">
        <f t="shared" si="0"/>
        <v>0</v>
      </c>
      <c r="H26" s="38">
        <v>21</v>
      </c>
      <c r="I26" s="149"/>
    </row>
    <row r="27" spans="1:9" ht="15">
      <c r="A27" s="37" t="s">
        <v>46</v>
      </c>
      <c r="B27" s="35" t="s">
        <v>38</v>
      </c>
      <c r="C27" s="31" t="s">
        <v>39</v>
      </c>
      <c r="D27" s="29" t="s">
        <v>6</v>
      </c>
      <c r="E27" s="32">
        <v>1</v>
      </c>
      <c r="F27" s="33"/>
      <c r="G27" s="34">
        <f t="shared" si="0"/>
        <v>0</v>
      </c>
      <c r="H27" s="38">
        <v>21</v>
      </c>
      <c r="I27" s="149"/>
    </row>
    <row r="28" spans="1:9" ht="15">
      <c r="A28" s="37" t="s">
        <v>49</v>
      </c>
      <c r="B28" s="30" t="s">
        <v>127</v>
      </c>
      <c r="C28" s="31" t="s">
        <v>34</v>
      </c>
      <c r="D28" s="29" t="s">
        <v>128</v>
      </c>
      <c r="E28" s="32">
        <v>1</v>
      </c>
      <c r="F28" s="33"/>
      <c r="G28" s="34">
        <f t="shared" si="0"/>
        <v>0</v>
      </c>
      <c r="H28" s="38">
        <v>21</v>
      </c>
      <c r="I28" s="149"/>
    </row>
    <row r="29" spans="1:9" ht="15">
      <c r="A29" s="37" t="s">
        <v>52</v>
      </c>
      <c r="B29" s="30" t="s">
        <v>127</v>
      </c>
      <c r="C29" s="31" t="s">
        <v>34</v>
      </c>
      <c r="D29" s="29" t="s">
        <v>6</v>
      </c>
      <c r="E29" s="32">
        <v>1</v>
      </c>
      <c r="F29" s="33"/>
      <c r="G29" s="34">
        <f t="shared" si="0"/>
        <v>0</v>
      </c>
      <c r="H29" s="38">
        <v>21</v>
      </c>
      <c r="I29" s="149"/>
    </row>
    <row r="30" spans="1:9" ht="15">
      <c r="A30" s="37" t="s">
        <v>55</v>
      </c>
      <c r="B30" s="30" t="s">
        <v>127</v>
      </c>
      <c r="C30" s="31" t="s">
        <v>34</v>
      </c>
      <c r="D30" s="29" t="s">
        <v>131</v>
      </c>
      <c r="E30" s="32">
        <v>1</v>
      </c>
      <c r="F30" s="33"/>
      <c r="G30" s="34">
        <f t="shared" si="0"/>
        <v>0</v>
      </c>
      <c r="H30" s="38">
        <v>21</v>
      </c>
      <c r="I30" s="149"/>
    </row>
    <row r="31" spans="1:9" ht="15">
      <c r="A31" s="37" t="s">
        <v>58</v>
      </c>
      <c r="B31" s="30" t="s">
        <v>127</v>
      </c>
      <c r="C31" s="31" t="s">
        <v>34</v>
      </c>
      <c r="D31" s="29" t="s">
        <v>133</v>
      </c>
      <c r="E31" s="32">
        <v>1</v>
      </c>
      <c r="F31" s="33"/>
      <c r="G31" s="34">
        <f t="shared" si="0"/>
        <v>0</v>
      </c>
      <c r="H31" s="38">
        <v>21</v>
      </c>
      <c r="I31" s="149"/>
    </row>
    <row r="32" spans="1:9" s="43" customFormat="1" ht="13.5" customHeight="1" thickBot="1">
      <c r="A32" s="27"/>
      <c r="B32" s="17" t="s">
        <v>138</v>
      </c>
      <c r="C32" s="18"/>
      <c r="D32" s="18"/>
      <c r="E32" s="19"/>
      <c r="F32" s="20"/>
      <c r="G32" s="21">
        <f>SUM(G12:G31)</f>
        <v>0</v>
      </c>
      <c r="H32" s="28"/>
      <c r="I32" s="150"/>
    </row>
    <row r="33" spans="1:8" ht="15.75" thickBot="1">
      <c r="A33" s="23"/>
      <c r="D33" s="1"/>
      <c r="F33" s="5"/>
      <c r="G33" s="42"/>
      <c r="H33" s="24"/>
    </row>
    <row r="34" spans="1:9" s="41" customFormat="1" ht="12.75">
      <c r="A34" s="56"/>
      <c r="B34" s="76" t="s">
        <v>139</v>
      </c>
      <c r="C34" s="50"/>
      <c r="D34" s="50"/>
      <c r="E34" s="51"/>
      <c r="F34" s="52"/>
      <c r="G34" s="53"/>
      <c r="H34" s="57"/>
      <c r="I34" s="148" t="s">
        <v>142</v>
      </c>
    </row>
    <row r="35" spans="1:9" ht="15">
      <c r="A35" s="37" t="s">
        <v>55</v>
      </c>
      <c r="B35" s="36" t="s">
        <v>41</v>
      </c>
      <c r="C35" s="31" t="s">
        <v>42</v>
      </c>
      <c r="D35" s="29" t="s">
        <v>6</v>
      </c>
      <c r="E35" s="32">
        <v>3</v>
      </c>
      <c r="F35" s="33"/>
      <c r="G35" s="34">
        <f>E35*F35:F36</f>
        <v>0</v>
      </c>
      <c r="H35" s="38">
        <v>21</v>
      </c>
      <c r="I35" s="149"/>
    </row>
    <row r="36" spans="1:9" ht="15">
      <c r="A36" s="37" t="s">
        <v>58</v>
      </c>
      <c r="B36" s="36" t="s">
        <v>44</v>
      </c>
      <c r="C36" s="31" t="s">
        <v>45</v>
      </c>
      <c r="D36" s="29" t="s">
        <v>6</v>
      </c>
      <c r="E36" s="32">
        <v>7</v>
      </c>
      <c r="F36" s="33"/>
      <c r="G36" s="34">
        <f aca="true" t="shared" si="1" ref="G36:G44">E36*F36:F37</f>
        <v>0</v>
      </c>
      <c r="H36" s="38">
        <v>21</v>
      </c>
      <c r="I36" s="149"/>
    </row>
    <row r="37" spans="1:9" ht="24">
      <c r="A37" s="37" t="s">
        <v>60</v>
      </c>
      <c r="B37" s="36" t="s">
        <v>47</v>
      </c>
      <c r="C37" s="31" t="s">
        <v>48</v>
      </c>
      <c r="D37" s="29" t="s">
        <v>6</v>
      </c>
      <c r="E37" s="32">
        <v>11</v>
      </c>
      <c r="F37" s="33"/>
      <c r="G37" s="34">
        <f t="shared" si="1"/>
        <v>0</v>
      </c>
      <c r="H37" s="38">
        <v>21</v>
      </c>
      <c r="I37" s="149"/>
    </row>
    <row r="38" spans="1:9" ht="15">
      <c r="A38" s="37" t="s">
        <v>61</v>
      </c>
      <c r="B38" s="36" t="s">
        <v>50</v>
      </c>
      <c r="C38" s="31" t="s">
        <v>51</v>
      </c>
      <c r="D38" s="29" t="s">
        <v>6</v>
      </c>
      <c r="E38" s="32">
        <v>11</v>
      </c>
      <c r="F38" s="33"/>
      <c r="G38" s="34">
        <f t="shared" si="1"/>
        <v>0</v>
      </c>
      <c r="H38" s="38">
        <v>21</v>
      </c>
      <c r="I38" s="149"/>
    </row>
    <row r="39" spans="1:9" ht="15">
      <c r="A39" s="37" t="s">
        <v>63</v>
      </c>
      <c r="B39" s="36" t="s">
        <v>53</v>
      </c>
      <c r="C39" s="31" t="s">
        <v>54</v>
      </c>
      <c r="D39" s="29" t="s">
        <v>6</v>
      </c>
      <c r="E39" s="32">
        <v>1</v>
      </c>
      <c r="F39" s="33"/>
      <c r="G39" s="34">
        <f t="shared" si="1"/>
        <v>0</v>
      </c>
      <c r="H39" s="38">
        <v>21</v>
      </c>
      <c r="I39" s="149"/>
    </row>
    <row r="40" spans="1:9" ht="15">
      <c r="A40" s="37" t="s">
        <v>66</v>
      </c>
      <c r="B40" s="36" t="s">
        <v>56</v>
      </c>
      <c r="C40" s="31" t="s">
        <v>57</v>
      </c>
      <c r="D40" s="29" t="s">
        <v>6</v>
      </c>
      <c r="E40" s="32">
        <v>7</v>
      </c>
      <c r="F40" s="33"/>
      <c r="G40" s="34">
        <f t="shared" si="1"/>
        <v>0</v>
      </c>
      <c r="H40" s="38">
        <v>21</v>
      </c>
      <c r="I40" s="149"/>
    </row>
    <row r="41" spans="1:9" ht="15">
      <c r="A41" s="37" t="s">
        <v>69</v>
      </c>
      <c r="B41" s="36" t="s">
        <v>59</v>
      </c>
      <c r="C41" s="31" t="s">
        <v>34</v>
      </c>
      <c r="D41" s="29" t="s">
        <v>6</v>
      </c>
      <c r="E41" s="32">
        <v>8</v>
      </c>
      <c r="F41" s="33"/>
      <c r="G41" s="34">
        <f t="shared" si="1"/>
        <v>0</v>
      </c>
      <c r="H41" s="38">
        <v>21</v>
      </c>
      <c r="I41" s="149"/>
    </row>
    <row r="42" spans="1:9" ht="15">
      <c r="A42" s="37" t="s">
        <v>72</v>
      </c>
      <c r="B42" s="35" t="s">
        <v>33</v>
      </c>
      <c r="C42" s="31" t="s">
        <v>34</v>
      </c>
      <c r="D42" s="29" t="s">
        <v>6</v>
      </c>
      <c r="E42" s="32">
        <v>7</v>
      </c>
      <c r="F42" s="33"/>
      <c r="G42" s="34">
        <f t="shared" si="1"/>
        <v>0</v>
      </c>
      <c r="H42" s="38">
        <v>21</v>
      </c>
      <c r="I42" s="149"/>
    </row>
    <row r="43" spans="1:9" ht="22.5">
      <c r="A43" s="37" t="s">
        <v>75</v>
      </c>
      <c r="B43" s="36" t="s">
        <v>62</v>
      </c>
      <c r="C43" s="31" t="s">
        <v>34</v>
      </c>
      <c r="D43" s="29" t="s">
        <v>6</v>
      </c>
      <c r="E43" s="32">
        <v>1</v>
      </c>
      <c r="F43" s="33"/>
      <c r="G43" s="34">
        <f t="shared" si="1"/>
        <v>0</v>
      </c>
      <c r="H43" s="38">
        <v>21</v>
      </c>
      <c r="I43" s="149"/>
    </row>
    <row r="44" spans="1:9" ht="15">
      <c r="A44" s="37" t="s">
        <v>77</v>
      </c>
      <c r="B44" s="36" t="s">
        <v>64</v>
      </c>
      <c r="C44" s="31" t="s">
        <v>65</v>
      </c>
      <c r="D44" s="29" t="s">
        <v>6</v>
      </c>
      <c r="E44" s="32">
        <v>1</v>
      </c>
      <c r="F44" s="33"/>
      <c r="G44" s="34">
        <f t="shared" si="1"/>
        <v>0</v>
      </c>
      <c r="H44" s="38">
        <v>21</v>
      </c>
      <c r="I44" s="149"/>
    </row>
    <row r="45" spans="1:9" s="43" customFormat="1" ht="13.5" customHeight="1" thickBot="1">
      <c r="A45" s="27"/>
      <c r="B45" s="17" t="s">
        <v>140</v>
      </c>
      <c r="C45" s="18"/>
      <c r="D45" s="18"/>
      <c r="E45" s="19"/>
      <c r="F45" s="20"/>
      <c r="G45" s="21">
        <f>SUM(G35:G44)</f>
        <v>0</v>
      </c>
      <c r="H45" s="28"/>
      <c r="I45" s="150"/>
    </row>
    <row r="46" spans="1:8" ht="11.25" customHeight="1" thickBot="1">
      <c r="A46" s="23"/>
      <c r="H46" s="24"/>
    </row>
    <row r="47" spans="1:9" s="41" customFormat="1" ht="14.25" customHeight="1">
      <c r="A47" s="56"/>
      <c r="B47" s="151" t="s">
        <v>169</v>
      </c>
      <c r="C47" s="151"/>
      <c r="D47" s="151"/>
      <c r="E47" s="151"/>
      <c r="F47" s="151"/>
      <c r="G47" s="53"/>
      <c r="H47" s="57"/>
      <c r="I47" s="148" t="s">
        <v>167</v>
      </c>
    </row>
    <row r="48" spans="1:9" ht="15">
      <c r="A48" s="37" t="s">
        <v>77</v>
      </c>
      <c r="B48" s="30" t="s">
        <v>158</v>
      </c>
      <c r="C48" s="31" t="s">
        <v>67</v>
      </c>
      <c r="D48" s="29" t="s">
        <v>68</v>
      </c>
      <c r="E48" s="32">
        <v>1</v>
      </c>
      <c r="F48" s="33"/>
      <c r="G48" s="34">
        <f>E48*F48</f>
        <v>0</v>
      </c>
      <c r="H48" s="38">
        <v>21</v>
      </c>
      <c r="I48" s="149"/>
    </row>
    <row r="49" spans="1:9" ht="15">
      <c r="A49" s="37" t="s">
        <v>79</v>
      </c>
      <c r="B49" s="30" t="s">
        <v>70</v>
      </c>
      <c r="C49" s="31" t="s">
        <v>71</v>
      </c>
      <c r="D49" s="29" t="s">
        <v>68</v>
      </c>
      <c r="E49" s="32">
        <v>12</v>
      </c>
      <c r="F49" s="33"/>
      <c r="G49" s="34">
        <f aca="true" t="shared" si="2" ref="G49:G55">E49*F49</f>
        <v>0</v>
      </c>
      <c r="H49" s="38">
        <v>21</v>
      </c>
      <c r="I49" s="149"/>
    </row>
    <row r="50" spans="1:9" ht="15">
      <c r="A50" s="37" t="s">
        <v>81</v>
      </c>
      <c r="B50" s="30" t="s">
        <v>73</v>
      </c>
      <c r="C50" s="31" t="s">
        <v>74</v>
      </c>
      <c r="D50" s="29" t="s">
        <v>68</v>
      </c>
      <c r="E50" s="32">
        <v>3</v>
      </c>
      <c r="F50" s="33"/>
      <c r="G50" s="34">
        <f t="shared" si="2"/>
        <v>0</v>
      </c>
      <c r="H50" s="38">
        <v>21</v>
      </c>
      <c r="I50" s="149"/>
    </row>
    <row r="51" spans="1:9" ht="15">
      <c r="A51" s="37" t="s">
        <v>82</v>
      </c>
      <c r="B51" s="30" t="s">
        <v>159</v>
      </c>
      <c r="C51" s="31" t="s">
        <v>76</v>
      </c>
      <c r="D51" s="29" t="s">
        <v>68</v>
      </c>
      <c r="E51" s="32">
        <v>25</v>
      </c>
      <c r="F51" s="33"/>
      <c r="G51" s="34">
        <f t="shared" si="2"/>
        <v>0</v>
      </c>
      <c r="H51" s="38">
        <v>21</v>
      </c>
      <c r="I51" s="149"/>
    </row>
    <row r="52" spans="1:9" ht="15">
      <c r="A52" s="37" t="s">
        <v>85</v>
      </c>
      <c r="B52" s="35" t="s">
        <v>160</v>
      </c>
      <c r="C52" s="31" t="s">
        <v>78</v>
      </c>
      <c r="D52" s="29" t="s">
        <v>68</v>
      </c>
      <c r="E52" s="32">
        <v>10</v>
      </c>
      <c r="F52" s="33"/>
      <c r="G52" s="34">
        <f t="shared" si="2"/>
        <v>0</v>
      </c>
      <c r="H52" s="38">
        <v>21</v>
      </c>
      <c r="I52" s="149"/>
    </row>
    <row r="53" spans="1:9" ht="15">
      <c r="A53" s="37" t="s">
        <v>87</v>
      </c>
      <c r="B53" s="35" t="s">
        <v>80</v>
      </c>
      <c r="C53" s="31" t="s">
        <v>34</v>
      </c>
      <c r="D53" s="29" t="s">
        <v>68</v>
      </c>
      <c r="E53" s="32">
        <v>1</v>
      </c>
      <c r="F53" s="33"/>
      <c r="G53" s="34">
        <f t="shared" si="2"/>
        <v>0</v>
      </c>
      <c r="H53" s="38">
        <v>21</v>
      </c>
      <c r="I53" s="149"/>
    </row>
    <row r="54" spans="1:9" ht="15">
      <c r="A54" s="37" t="s">
        <v>90</v>
      </c>
      <c r="B54" s="30" t="s">
        <v>33</v>
      </c>
      <c r="C54" s="31" t="s">
        <v>34</v>
      </c>
      <c r="D54" s="29" t="s">
        <v>68</v>
      </c>
      <c r="E54" s="32">
        <v>1</v>
      </c>
      <c r="F54" s="33"/>
      <c r="G54" s="34">
        <f t="shared" si="2"/>
        <v>0</v>
      </c>
      <c r="H54" s="38">
        <v>21</v>
      </c>
      <c r="I54" s="149"/>
    </row>
    <row r="55" spans="1:9" ht="22.5">
      <c r="A55" s="37" t="s">
        <v>93</v>
      </c>
      <c r="B55" s="35" t="s">
        <v>83</v>
      </c>
      <c r="C55" s="31" t="s">
        <v>84</v>
      </c>
      <c r="D55" s="29" t="s">
        <v>68</v>
      </c>
      <c r="E55" s="32">
        <v>8</v>
      </c>
      <c r="F55" s="33"/>
      <c r="G55" s="34">
        <f t="shared" si="2"/>
        <v>0</v>
      </c>
      <c r="H55" s="38">
        <v>21</v>
      </c>
      <c r="I55" s="149"/>
    </row>
    <row r="56" spans="1:9" s="43" customFormat="1" ht="13.5" customHeight="1">
      <c r="A56" s="58"/>
      <c r="B56" s="44" t="s">
        <v>141</v>
      </c>
      <c r="C56" s="45"/>
      <c r="D56" s="45"/>
      <c r="E56" s="46"/>
      <c r="F56" s="47"/>
      <c r="G56" s="48">
        <f>SUM(G48:G55)</f>
        <v>0</v>
      </c>
      <c r="H56" s="59"/>
      <c r="I56" s="149"/>
    </row>
    <row r="57" spans="1:9" ht="15">
      <c r="A57" s="23"/>
      <c r="H57" s="24"/>
      <c r="I57" s="149"/>
    </row>
    <row r="58" spans="1:9" ht="15.75" customHeight="1">
      <c r="A58" s="37"/>
      <c r="B58" s="151" t="s">
        <v>170</v>
      </c>
      <c r="C58" s="151"/>
      <c r="D58" s="151"/>
      <c r="E58" s="151"/>
      <c r="F58" s="151"/>
      <c r="G58" s="54"/>
      <c r="H58" s="38"/>
      <c r="I58" s="149"/>
    </row>
    <row r="59" spans="1:9" ht="15">
      <c r="A59" s="37" t="s">
        <v>96</v>
      </c>
      <c r="B59" s="30" t="s">
        <v>168</v>
      </c>
      <c r="C59" s="31" t="s">
        <v>86</v>
      </c>
      <c r="D59" s="29" t="s">
        <v>68</v>
      </c>
      <c r="E59" s="32">
        <v>1</v>
      </c>
      <c r="F59" s="33"/>
      <c r="G59" s="34">
        <f>E59*F59</f>
        <v>0</v>
      </c>
      <c r="H59" s="38">
        <v>21</v>
      </c>
      <c r="I59" s="149"/>
    </row>
    <row r="60" spans="1:9" ht="15">
      <c r="A60" s="37" t="s">
        <v>98</v>
      </c>
      <c r="B60" s="30" t="s">
        <v>88</v>
      </c>
      <c r="C60" s="31" t="s">
        <v>89</v>
      </c>
      <c r="D60" s="29" t="s">
        <v>68</v>
      </c>
      <c r="E60" s="32">
        <v>33</v>
      </c>
      <c r="F60" s="33"/>
      <c r="G60" s="34">
        <f aca="true" t="shared" si="3" ref="G60:G65">E60*F60</f>
        <v>0</v>
      </c>
      <c r="H60" s="38">
        <v>21</v>
      </c>
      <c r="I60" s="149"/>
    </row>
    <row r="61" spans="1:9" ht="15">
      <c r="A61" s="37" t="s">
        <v>100</v>
      </c>
      <c r="B61" s="30" t="s">
        <v>91</v>
      </c>
      <c r="C61" s="31" t="s">
        <v>92</v>
      </c>
      <c r="D61" s="29" t="s">
        <v>68</v>
      </c>
      <c r="E61" s="32">
        <v>6</v>
      </c>
      <c r="F61" s="33"/>
      <c r="G61" s="34">
        <f t="shared" si="3"/>
        <v>0</v>
      </c>
      <c r="H61" s="38">
        <v>21</v>
      </c>
      <c r="I61" s="149"/>
    </row>
    <row r="62" spans="1:9" ht="15">
      <c r="A62" s="37" t="s">
        <v>103</v>
      </c>
      <c r="B62" s="30" t="s">
        <v>94</v>
      </c>
      <c r="C62" s="31" t="s">
        <v>95</v>
      </c>
      <c r="D62" s="29" t="s">
        <v>68</v>
      </c>
      <c r="E62" s="32">
        <v>4</v>
      </c>
      <c r="F62" s="33"/>
      <c r="G62" s="34">
        <f t="shared" si="3"/>
        <v>0</v>
      </c>
      <c r="H62" s="38">
        <v>21</v>
      </c>
      <c r="I62" s="149"/>
    </row>
    <row r="63" spans="1:9" ht="15">
      <c r="A63" s="37" t="s">
        <v>105</v>
      </c>
      <c r="B63" s="30" t="s">
        <v>97</v>
      </c>
      <c r="C63" s="31" t="s">
        <v>34</v>
      </c>
      <c r="D63" s="29" t="s">
        <v>68</v>
      </c>
      <c r="E63" s="32">
        <v>1</v>
      </c>
      <c r="F63" s="33"/>
      <c r="G63" s="34">
        <f t="shared" si="3"/>
        <v>0</v>
      </c>
      <c r="H63" s="38">
        <v>21</v>
      </c>
      <c r="I63" s="149"/>
    </row>
    <row r="64" spans="1:9" ht="15">
      <c r="A64" s="37" t="s">
        <v>107</v>
      </c>
      <c r="B64" s="35" t="s">
        <v>99</v>
      </c>
      <c r="C64" s="31" t="s">
        <v>34</v>
      </c>
      <c r="D64" s="29" t="s">
        <v>68</v>
      </c>
      <c r="E64" s="32">
        <v>4</v>
      </c>
      <c r="F64" s="33"/>
      <c r="G64" s="34">
        <f t="shared" si="3"/>
        <v>0</v>
      </c>
      <c r="H64" s="38">
        <v>21</v>
      </c>
      <c r="I64" s="149"/>
    </row>
    <row r="65" spans="1:9" ht="15">
      <c r="A65" s="37" t="s">
        <v>109</v>
      </c>
      <c r="B65" s="35" t="s">
        <v>101</v>
      </c>
      <c r="C65" s="31" t="s">
        <v>102</v>
      </c>
      <c r="D65" s="29" t="s">
        <v>68</v>
      </c>
      <c r="E65" s="32">
        <v>2</v>
      </c>
      <c r="F65" s="33"/>
      <c r="G65" s="34">
        <f t="shared" si="3"/>
        <v>0</v>
      </c>
      <c r="H65" s="38">
        <v>21</v>
      </c>
      <c r="I65" s="149"/>
    </row>
    <row r="66" spans="1:9" s="43" customFormat="1" ht="12.75">
      <c r="A66" s="58"/>
      <c r="B66" s="44" t="s">
        <v>141</v>
      </c>
      <c r="C66" s="45"/>
      <c r="D66" s="45"/>
      <c r="E66" s="46"/>
      <c r="F66" s="47"/>
      <c r="G66" s="48">
        <f>SUM(G59:G65)</f>
        <v>0</v>
      </c>
      <c r="H66" s="59"/>
      <c r="I66" s="149"/>
    </row>
    <row r="67" spans="1:9" ht="15">
      <c r="A67" s="23"/>
      <c r="H67" s="24"/>
      <c r="I67" s="149"/>
    </row>
    <row r="68" spans="1:9" s="41" customFormat="1" ht="15" customHeight="1">
      <c r="A68" s="56"/>
      <c r="B68" s="151" t="s">
        <v>161</v>
      </c>
      <c r="C68" s="151"/>
      <c r="D68" s="151"/>
      <c r="E68" s="151"/>
      <c r="F68" s="151"/>
      <c r="G68" s="53"/>
      <c r="H68" s="57"/>
      <c r="I68" s="149"/>
    </row>
    <row r="69" spans="1:9" ht="15">
      <c r="A69" s="37" t="s">
        <v>110</v>
      </c>
      <c r="B69" s="30" t="s">
        <v>162</v>
      </c>
      <c r="C69" s="31" t="s">
        <v>67</v>
      </c>
      <c r="D69" s="29" t="s">
        <v>104</v>
      </c>
      <c r="E69" s="32">
        <v>1</v>
      </c>
      <c r="F69" s="33"/>
      <c r="G69" s="34">
        <f>E69*F69</f>
        <v>0</v>
      </c>
      <c r="H69" s="38">
        <v>21</v>
      </c>
      <c r="I69" s="149"/>
    </row>
    <row r="70" spans="1:9" ht="15">
      <c r="A70" s="37" t="s">
        <v>112</v>
      </c>
      <c r="B70" s="30" t="s">
        <v>106</v>
      </c>
      <c r="C70" s="31" t="s">
        <v>71</v>
      </c>
      <c r="D70" s="29" t="s">
        <v>104</v>
      </c>
      <c r="E70" s="32">
        <v>12</v>
      </c>
      <c r="F70" s="33"/>
      <c r="G70" s="34">
        <f aca="true" t="shared" si="4" ref="G70:G75">E70*F70</f>
        <v>0</v>
      </c>
      <c r="H70" s="38">
        <v>21</v>
      </c>
      <c r="I70" s="149"/>
    </row>
    <row r="71" spans="1:9" ht="15">
      <c r="A71" s="37" t="s">
        <v>114</v>
      </c>
      <c r="B71" s="30" t="s">
        <v>108</v>
      </c>
      <c r="C71" s="31" t="s">
        <v>74</v>
      </c>
      <c r="D71" s="29" t="s">
        <v>104</v>
      </c>
      <c r="E71" s="32">
        <v>3</v>
      </c>
      <c r="F71" s="33"/>
      <c r="G71" s="34">
        <f t="shared" si="4"/>
        <v>0</v>
      </c>
      <c r="H71" s="38">
        <v>21</v>
      </c>
      <c r="I71" s="149"/>
    </row>
    <row r="72" spans="1:9" ht="15">
      <c r="A72" s="37" t="s">
        <v>116</v>
      </c>
      <c r="B72" s="30" t="s">
        <v>163</v>
      </c>
      <c r="C72" s="31" t="s">
        <v>76</v>
      </c>
      <c r="D72" s="29" t="s">
        <v>104</v>
      </c>
      <c r="E72" s="32">
        <v>25</v>
      </c>
      <c r="F72" s="33"/>
      <c r="G72" s="34">
        <f t="shared" si="4"/>
        <v>0</v>
      </c>
      <c r="H72" s="38">
        <v>21</v>
      </c>
      <c r="I72" s="149"/>
    </row>
    <row r="73" spans="1:9" ht="15">
      <c r="A73" s="37" t="s">
        <v>117</v>
      </c>
      <c r="B73" s="35" t="s">
        <v>111</v>
      </c>
      <c r="C73" s="31" t="s">
        <v>78</v>
      </c>
      <c r="D73" s="29" t="s">
        <v>104</v>
      </c>
      <c r="E73" s="32">
        <v>10</v>
      </c>
      <c r="F73" s="33"/>
      <c r="G73" s="34">
        <f t="shared" si="4"/>
        <v>0</v>
      </c>
      <c r="H73" s="38">
        <v>21</v>
      </c>
      <c r="I73" s="149"/>
    </row>
    <row r="74" spans="1:9" ht="15">
      <c r="A74" s="37" t="s">
        <v>119</v>
      </c>
      <c r="B74" s="35" t="s">
        <v>113</v>
      </c>
      <c r="C74" s="31" t="s">
        <v>34</v>
      </c>
      <c r="D74" s="29" t="s">
        <v>104</v>
      </c>
      <c r="E74" s="32">
        <v>1</v>
      </c>
      <c r="F74" s="33"/>
      <c r="G74" s="34">
        <f t="shared" si="4"/>
        <v>0</v>
      </c>
      <c r="H74" s="38">
        <v>21</v>
      </c>
      <c r="I74" s="149"/>
    </row>
    <row r="75" spans="1:9" ht="22.5">
      <c r="A75" s="37" t="s">
        <v>121</v>
      </c>
      <c r="B75" s="35" t="s">
        <v>115</v>
      </c>
      <c r="C75" s="31" t="s">
        <v>84</v>
      </c>
      <c r="D75" s="29" t="s">
        <v>104</v>
      </c>
      <c r="E75" s="32">
        <v>5</v>
      </c>
      <c r="F75" s="33"/>
      <c r="G75" s="34">
        <f t="shared" si="4"/>
        <v>0</v>
      </c>
      <c r="H75" s="38">
        <v>21</v>
      </c>
      <c r="I75" s="149"/>
    </row>
    <row r="76" spans="1:9" s="43" customFormat="1" ht="13.5" customHeight="1">
      <c r="A76" s="58"/>
      <c r="B76" s="44" t="s">
        <v>141</v>
      </c>
      <c r="C76" s="45"/>
      <c r="D76" s="45"/>
      <c r="E76" s="46"/>
      <c r="F76" s="47"/>
      <c r="G76" s="48">
        <f>SUM(G69:G75)</f>
        <v>0</v>
      </c>
      <c r="H76" s="59"/>
      <c r="I76" s="149"/>
    </row>
    <row r="77" spans="1:9" ht="15">
      <c r="A77" s="23"/>
      <c r="H77" s="24"/>
      <c r="I77" s="149"/>
    </row>
    <row r="78" spans="1:9" ht="14.25" customHeight="1">
      <c r="A78" s="37"/>
      <c r="B78" s="60" t="s">
        <v>171</v>
      </c>
      <c r="C78" s="61"/>
      <c r="D78" s="31"/>
      <c r="E78" s="32"/>
      <c r="F78" s="55"/>
      <c r="G78" s="54"/>
      <c r="H78" s="38"/>
      <c r="I78" s="149"/>
    </row>
    <row r="79" spans="1:9" ht="15">
      <c r="A79" s="37" t="s">
        <v>123</v>
      </c>
      <c r="B79" s="30" t="s">
        <v>164</v>
      </c>
      <c r="C79" s="31" t="s">
        <v>86</v>
      </c>
      <c r="D79" s="29" t="s">
        <v>104</v>
      </c>
      <c r="E79" s="32">
        <v>1</v>
      </c>
      <c r="F79" s="33"/>
      <c r="G79" s="34">
        <f>E79*F79</f>
        <v>0</v>
      </c>
      <c r="H79" s="38">
        <v>21</v>
      </c>
      <c r="I79" s="149"/>
    </row>
    <row r="80" spans="1:9" ht="15">
      <c r="A80" s="37" t="s">
        <v>125</v>
      </c>
      <c r="B80" s="30" t="s">
        <v>118</v>
      </c>
      <c r="C80" s="31" t="s">
        <v>89</v>
      </c>
      <c r="D80" s="29" t="s">
        <v>104</v>
      </c>
      <c r="E80" s="32">
        <v>33</v>
      </c>
      <c r="F80" s="33"/>
      <c r="G80" s="34">
        <f aca="true" t="shared" si="5" ref="G80:G84">E80*F80</f>
        <v>0</v>
      </c>
      <c r="H80" s="38">
        <v>21</v>
      </c>
      <c r="I80" s="149"/>
    </row>
    <row r="81" spans="1:9" ht="15">
      <c r="A81" s="37" t="s">
        <v>126</v>
      </c>
      <c r="B81" s="30" t="s">
        <v>120</v>
      </c>
      <c r="C81" s="31" t="s">
        <v>92</v>
      </c>
      <c r="D81" s="29" t="s">
        <v>104</v>
      </c>
      <c r="E81" s="32">
        <v>6</v>
      </c>
      <c r="F81" s="33"/>
      <c r="G81" s="34">
        <f t="shared" si="5"/>
        <v>0</v>
      </c>
      <c r="H81" s="38">
        <v>21</v>
      </c>
      <c r="I81" s="149"/>
    </row>
    <row r="82" spans="1:9" ht="15">
      <c r="A82" s="37" t="s">
        <v>129</v>
      </c>
      <c r="B82" s="30" t="s">
        <v>122</v>
      </c>
      <c r="C82" s="31" t="s">
        <v>95</v>
      </c>
      <c r="D82" s="29" t="s">
        <v>104</v>
      </c>
      <c r="E82" s="32">
        <v>4</v>
      </c>
      <c r="F82" s="33"/>
      <c r="G82" s="34">
        <f t="shared" si="5"/>
        <v>0</v>
      </c>
      <c r="H82" s="38">
        <v>21</v>
      </c>
      <c r="I82" s="149"/>
    </row>
    <row r="83" spans="1:9" ht="15">
      <c r="A83" s="37" t="s">
        <v>130</v>
      </c>
      <c r="B83" s="35" t="s">
        <v>124</v>
      </c>
      <c r="C83" s="31" t="s">
        <v>34</v>
      </c>
      <c r="D83" s="29" t="s">
        <v>104</v>
      </c>
      <c r="E83" s="32">
        <v>4</v>
      </c>
      <c r="F83" s="33"/>
      <c r="G83" s="34">
        <f t="shared" si="5"/>
        <v>0</v>
      </c>
      <c r="H83" s="38">
        <v>21</v>
      </c>
      <c r="I83" s="149"/>
    </row>
    <row r="84" spans="1:9" ht="15">
      <c r="A84" s="37" t="s">
        <v>132</v>
      </c>
      <c r="B84" s="35" t="s">
        <v>111</v>
      </c>
      <c r="C84" s="31" t="s">
        <v>102</v>
      </c>
      <c r="D84" s="29" t="s">
        <v>104</v>
      </c>
      <c r="E84" s="32">
        <v>2</v>
      </c>
      <c r="F84" s="33"/>
      <c r="G84" s="34">
        <f t="shared" si="5"/>
        <v>0</v>
      </c>
      <c r="H84" s="38">
        <v>21</v>
      </c>
      <c r="I84" s="149"/>
    </row>
    <row r="85" spans="1:9" s="43" customFormat="1" ht="12.75">
      <c r="A85" s="58"/>
      <c r="B85" s="44" t="s">
        <v>141</v>
      </c>
      <c r="C85" s="45"/>
      <c r="D85" s="45"/>
      <c r="E85" s="46"/>
      <c r="F85" s="47"/>
      <c r="G85" s="48">
        <f>SUM(G79:G84)</f>
        <v>0</v>
      </c>
      <c r="H85" s="59"/>
      <c r="I85" s="149"/>
    </row>
    <row r="86" spans="1:9" s="43" customFormat="1" ht="13.5" customHeight="1" thickBot="1">
      <c r="A86" s="27"/>
      <c r="B86" s="17" t="s">
        <v>165</v>
      </c>
      <c r="C86" s="18"/>
      <c r="D86" s="18"/>
      <c r="E86" s="19"/>
      <c r="F86" s="20"/>
      <c r="G86" s="21">
        <f>G56+G66+G76+G85</f>
        <v>0</v>
      </c>
      <c r="H86" s="28"/>
      <c r="I86" s="150"/>
    </row>
    <row r="87" spans="1:8" ht="15.75" thickBot="1">
      <c r="A87" s="23"/>
      <c r="H87" s="24"/>
    </row>
    <row r="88" spans="1:8" s="49" customFormat="1" ht="33.75" customHeight="1" thickBot="1">
      <c r="A88" s="181" t="s">
        <v>184</v>
      </c>
      <c r="B88" s="182"/>
      <c r="C88" s="182"/>
      <c r="D88" s="182"/>
      <c r="E88" s="130"/>
      <c r="F88" s="131"/>
      <c r="G88" s="132">
        <f>G32+G45+G86</f>
        <v>0</v>
      </c>
      <c r="H88" s="133"/>
    </row>
    <row r="89" spans="1:8" s="49" customFormat="1" ht="23.25" customHeight="1" thickBot="1">
      <c r="A89" s="106"/>
      <c r="B89" s="107"/>
      <c r="C89" s="107"/>
      <c r="D89" s="107"/>
      <c r="E89" s="108"/>
      <c r="F89" s="109"/>
      <c r="G89" s="110"/>
      <c r="H89" s="111"/>
    </row>
    <row r="90" spans="1:8" s="49" customFormat="1" ht="34.5" customHeight="1" thickBot="1">
      <c r="A90" s="181" t="s">
        <v>185</v>
      </c>
      <c r="B90" s="182"/>
      <c r="C90" s="182"/>
      <c r="D90" s="182"/>
      <c r="E90" s="182"/>
      <c r="F90" s="131"/>
      <c r="G90" s="132">
        <f>G88*3</f>
        <v>0</v>
      </c>
      <c r="H90" s="133"/>
    </row>
    <row r="91" spans="1:8" ht="15">
      <c r="A91" s="112"/>
      <c r="B91" s="113"/>
      <c r="C91" s="114"/>
      <c r="D91" s="114"/>
      <c r="E91" s="115"/>
      <c r="F91" s="116"/>
      <c r="G91" s="117"/>
      <c r="H91" s="118"/>
    </row>
    <row r="92" spans="1:8" ht="15">
      <c r="A92" s="119" t="s">
        <v>146</v>
      </c>
      <c r="B92" s="120" t="s">
        <v>147</v>
      </c>
      <c r="C92" s="117"/>
      <c r="D92" s="114"/>
      <c r="E92" s="115"/>
      <c r="F92" s="116"/>
      <c r="G92" s="117"/>
      <c r="H92" s="118"/>
    </row>
    <row r="93" spans="1:8" ht="15">
      <c r="A93" s="119"/>
      <c r="B93" s="120"/>
      <c r="C93" s="117"/>
      <c r="D93" s="114"/>
      <c r="E93" s="115"/>
      <c r="F93" s="116"/>
      <c r="G93" s="117"/>
      <c r="H93" s="118"/>
    </row>
    <row r="94" spans="1:8" ht="15.75" thickBot="1">
      <c r="A94" s="119"/>
      <c r="B94" s="120"/>
      <c r="C94" s="117"/>
      <c r="D94" s="114"/>
      <c r="E94" s="115"/>
      <c r="F94" s="116"/>
      <c r="G94" s="117"/>
      <c r="H94" s="118"/>
    </row>
    <row r="95" spans="1:8" ht="15.75">
      <c r="A95" s="172" t="s">
        <v>180</v>
      </c>
      <c r="B95" s="173"/>
      <c r="C95" s="173"/>
      <c r="D95" s="173"/>
      <c r="E95" s="173"/>
      <c r="F95" s="173"/>
      <c r="G95" s="173"/>
      <c r="H95" s="174"/>
    </row>
    <row r="96" spans="1:8" ht="38.25">
      <c r="A96" s="177"/>
      <c r="B96" s="178"/>
      <c r="C96" s="100" t="s">
        <v>188</v>
      </c>
      <c r="D96" s="175" t="s">
        <v>183</v>
      </c>
      <c r="E96" s="176"/>
      <c r="F96" s="121" t="s">
        <v>186</v>
      </c>
      <c r="G96" s="179" t="s">
        <v>187</v>
      </c>
      <c r="H96" s="180"/>
    </row>
    <row r="97" spans="1:8" ht="15">
      <c r="A97" s="104" t="s">
        <v>181</v>
      </c>
      <c r="B97" s="98"/>
      <c r="C97" s="99">
        <v>5</v>
      </c>
      <c r="D97" s="153"/>
      <c r="E97" s="154"/>
      <c r="F97" s="122">
        <f>C97*D97</f>
        <v>0</v>
      </c>
      <c r="G97" s="157">
        <f>F97*3</f>
        <v>0</v>
      </c>
      <c r="H97" s="158"/>
    </row>
    <row r="98" spans="1:8" ht="15.75" thickBot="1">
      <c r="A98" s="105" t="s">
        <v>182</v>
      </c>
      <c r="B98" s="102"/>
      <c r="C98" s="103">
        <v>40</v>
      </c>
      <c r="D98" s="155"/>
      <c r="E98" s="156"/>
      <c r="F98" s="123">
        <f>C98*D98</f>
        <v>0</v>
      </c>
      <c r="G98" s="159">
        <f>F98*3</f>
        <v>0</v>
      </c>
      <c r="H98" s="160"/>
    </row>
    <row r="99" spans="1:8" ht="15.75" thickBot="1">
      <c r="A99" s="161" t="s">
        <v>195</v>
      </c>
      <c r="B99" s="162"/>
      <c r="C99" s="162"/>
      <c r="D99" s="163"/>
      <c r="E99" s="163"/>
      <c r="F99" s="134">
        <f>SUM(F97:F98)</f>
        <v>0</v>
      </c>
      <c r="G99" s="164">
        <f>SUM(G97:G98)</f>
        <v>0</v>
      </c>
      <c r="H99" s="165"/>
    </row>
    <row r="100" spans="1:8" ht="15">
      <c r="A100" s="119"/>
      <c r="B100" s="120"/>
      <c r="C100" s="117"/>
      <c r="D100" s="114"/>
      <c r="E100" s="115"/>
      <c r="F100" s="116"/>
      <c r="G100" s="117"/>
      <c r="H100" s="118"/>
    </row>
    <row r="101" spans="1:8" ht="15">
      <c r="A101" s="119" t="s">
        <v>146</v>
      </c>
      <c r="B101" s="120" t="s">
        <v>147</v>
      </c>
      <c r="C101" s="117"/>
      <c r="D101" s="114"/>
      <c r="E101" s="115"/>
      <c r="F101" s="116"/>
      <c r="G101" s="117"/>
      <c r="H101" s="118"/>
    </row>
    <row r="102" spans="1:8" ht="15">
      <c r="A102" s="112"/>
      <c r="B102" s="113"/>
      <c r="C102" s="117"/>
      <c r="D102" s="114"/>
      <c r="E102" s="115"/>
      <c r="F102" s="116"/>
      <c r="G102" s="117"/>
      <c r="H102" s="118"/>
    </row>
    <row r="103" spans="1:8" ht="31.5" customHeight="1">
      <c r="A103" s="112"/>
      <c r="B103" s="152" t="s">
        <v>192</v>
      </c>
      <c r="C103" s="152"/>
      <c r="D103" s="152"/>
      <c r="E103" s="115"/>
      <c r="F103" s="116"/>
      <c r="G103" s="117"/>
      <c r="H103" s="118"/>
    </row>
    <row r="104" spans="1:8" ht="15.75" thickBot="1">
      <c r="A104" s="112"/>
      <c r="B104" s="113"/>
      <c r="C104" s="117"/>
      <c r="D104" s="114"/>
      <c r="E104" s="115"/>
      <c r="F104" s="116"/>
      <c r="G104" s="117"/>
      <c r="H104" s="118"/>
    </row>
    <row r="105" spans="1:9" s="80" customFormat="1" ht="16.5" thickBot="1">
      <c r="A105" s="78"/>
      <c r="B105" s="83"/>
      <c r="C105" s="84"/>
      <c r="D105" s="137" t="s">
        <v>189</v>
      </c>
      <c r="E105" s="138"/>
      <c r="F105" s="139" t="s">
        <v>190</v>
      </c>
      <c r="G105" s="140"/>
      <c r="H105" s="79"/>
      <c r="I105" s="79"/>
    </row>
    <row r="106" spans="1:8" ht="15.75">
      <c r="A106" s="67"/>
      <c r="B106" s="88" t="s">
        <v>191</v>
      </c>
      <c r="C106" s="89"/>
      <c r="D106" s="147">
        <f>G88</f>
        <v>0</v>
      </c>
      <c r="E106" s="142"/>
      <c r="F106" s="147">
        <f>G90</f>
        <v>0</v>
      </c>
      <c r="G106" s="142"/>
      <c r="H106" s="118"/>
    </row>
    <row r="107" spans="1:8" ht="15.75" thickBot="1">
      <c r="A107" s="67"/>
      <c r="B107" s="81" t="s">
        <v>177</v>
      </c>
      <c r="C107" s="87"/>
      <c r="D107" s="143"/>
      <c r="E107" s="144"/>
      <c r="F107" s="143"/>
      <c r="G107" s="144"/>
      <c r="H107" s="118"/>
    </row>
    <row r="108" spans="1:8" ht="15.75">
      <c r="A108" s="67"/>
      <c r="B108" s="86" t="s">
        <v>180</v>
      </c>
      <c r="C108" s="101"/>
      <c r="D108" s="141">
        <f>F99</f>
        <v>0</v>
      </c>
      <c r="E108" s="142"/>
      <c r="F108" s="141">
        <f>G99</f>
        <v>0</v>
      </c>
      <c r="G108" s="142"/>
      <c r="H108" s="118"/>
    </row>
    <row r="109" spans="1:8" ht="15.75" thickBot="1">
      <c r="A109" s="67"/>
      <c r="B109" s="81" t="s">
        <v>178</v>
      </c>
      <c r="C109" s="82"/>
      <c r="D109" s="143"/>
      <c r="E109" s="144"/>
      <c r="F109" s="143"/>
      <c r="G109" s="144"/>
      <c r="H109" s="118"/>
    </row>
    <row r="110" spans="1:8" ht="33.75" customHeight="1" thickBot="1">
      <c r="A110" s="67"/>
      <c r="B110" s="135" t="s">
        <v>194</v>
      </c>
      <c r="C110" s="136"/>
      <c r="D110" s="145"/>
      <c r="E110" s="145"/>
      <c r="F110" s="145">
        <f>SUM(F106:F109)</f>
        <v>0</v>
      </c>
      <c r="G110" s="146"/>
      <c r="H110" s="118"/>
    </row>
    <row r="111" spans="1:8" ht="15">
      <c r="A111" s="67"/>
      <c r="B111" s="124"/>
      <c r="C111" s="124"/>
      <c r="D111" s="124"/>
      <c r="E111" s="124"/>
      <c r="F111" s="124"/>
      <c r="G111" s="124"/>
      <c r="H111" s="118"/>
    </row>
    <row r="112" spans="1:8" ht="15">
      <c r="A112" s="67"/>
      <c r="B112" s="124"/>
      <c r="C112" s="124"/>
      <c r="D112" s="124"/>
      <c r="E112" s="124"/>
      <c r="F112" s="124"/>
      <c r="G112" s="124"/>
      <c r="H112" s="118"/>
    </row>
    <row r="113" spans="1:8" ht="15">
      <c r="A113" s="67"/>
      <c r="B113" s="124"/>
      <c r="C113" s="124"/>
      <c r="D113" s="124"/>
      <c r="E113" s="124"/>
      <c r="F113" s="124"/>
      <c r="G113" s="124"/>
      <c r="H113" s="118"/>
    </row>
    <row r="114" spans="1:8" ht="15">
      <c r="A114" s="64"/>
      <c r="B114" s="85"/>
      <c r="C114" s="85"/>
      <c r="D114" s="63"/>
      <c r="E114" s="125"/>
      <c r="F114" s="126"/>
      <c r="G114" s="127"/>
      <c r="H114" s="118"/>
    </row>
    <row r="115" spans="1:8" ht="15">
      <c r="A115" s="67"/>
      <c r="B115" s="65" t="s">
        <v>172</v>
      </c>
      <c r="C115" s="67"/>
      <c r="D115" s="67"/>
      <c r="E115" s="125"/>
      <c r="F115" s="126"/>
      <c r="G115" s="127"/>
      <c r="H115" s="118"/>
    </row>
    <row r="116" spans="1:8" ht="15.75" thickBot="1">
      <c r="A116" s="67"/>
      <c r="B116" s="65"/>
      <c r="C116" s="67"/>
      <c r="D116" s="67"/>
      <c r="E116" s="125"/>
      <c r="F116" s="126"/>
      <c r="G116" s="127"/>
      <c r="H116" s="118"/>
    </row>
    <row r="117" spans="1:8" ht="15">
      <c r="A117" s="67"/>
      <c r="B117" s="66" t="s">
        <v>173</v>
      </c>
      <c r="C117" s="128"/>
      <c r="D117" s="67"/>
      <c r="E117" s="125"/>
      <c r="F117" s="126"/>
      <c r="G117" s="127"/>
      <c r="H117" s="118"/>
    </row>
    <row r="118" spans="1:8" ht="15.75" thickBot="1">
      <c r="A118" s="67"/>
      <c r="B118" s="72" t="s">
        <v>174</v>
      </c>
      <c r="C118" s="129"/>
      <c r="D118" s="67"/>
      <c r="E118" s="125"/>
      <c r="F118" s="126"/>
      <c r="G118" s="127"/>
      <c r="H118" s="118"/>
    </row>
    <row r="119" spans="1:8" ht="15">
      <c r="A119" s="67"/>
      <c r="B119" s="67"/>
      <c r="C119" s="67"/>
      <c r="D119" s="67"/>
      <c r="E119" s="125"/>
      <c r="F119" s="126"/>
      <c r="G119" s="127"/>
      <c r="H119" s="118"/>
    </row>
    <row r="120" spans="1:8" ht="15">
      <c r="A120" s="73"/>
      <c r="B120" s="74"/>
      <c r="C120" s="75"/>
      <c r="D120" s="75"/>
      <c r="E120" s="125"/>
      <c r="F120" s="126"/>
      <c r="G120" s="127"/>
      <c r="H120" s="118"/>
    </row>
    <row r="121" spans="1:8" ht="15">
      <c r="A121" s="67" t="s">
        <v>146</v>
      </c>
      <c r="B121" s="71" t="s">
        <v>193</v>
      </c>
      <c r="C121" s="75"/>
      <c r="D121" s="75"/>
      <c r="E121" s="125"/>
      <c r="F121" s="126"/>
      <c r="G121" s="127"/>
      <c r="H121" s="118"/>
    </row>
    <row r="122" spans="1:8" ht="15">
      <c r="A122" s="67"/>
      <c r="B122" s="71"/>
      <c r="C122" s="75"/>
      <c r="D122" s="75"/>
      <c r="E122" s="125"/>
      <c r="F122" s="126"/>
      <c r="G122" s="127"/>
      <c r="H122" s="118"/>
    </row>
    <row r="123" spans="1:8" ht="15">
      <c r="A123" s="73"/>
      <c r="B123" s="74"/>
      <c r="C123" s="75"/>
      <c r="D123" s="75"/>
      <c r="E123" s="125"/>
      <c r="F123" s="126"/>
      <c r="G123" s="127"/>
      <c r="H123" s="118"/>
    </row>
    <row r="124" spans="1:7" ht="15">
      <c r="A124" s="73"/>
      <c r="B124" s="74"/>
      <c r="C124" s="75"/>
      <c r="D124" s="75"/>
      <c r="E124" s="68"/>
      <c r="F124" s="69"/>
      <c r="G124" s="70"/>
    </row>
  </sheetData>
  <mergeCells count="32">
    <mergeCell ref="A1:H1"/>
    <mergeCell ref="B9:H9"/>
    <mergeCell ref="A5:H5"/>
    <mergeCell ref="A95:H95"/>
    <mergeCell ref="D96:E96"/>
    <mergeCell ref="A96:B96"/>
    <mergeCell ref="G96:H96"/>
    <mergeCell ref="A88:D88"/>
    <mergeCell ref="A90:E90"/>
    <mergeCell ref="B103:D103"/>
    <mergeCell ref="D97:E97"/>
    <mergeCell ref="D98:E98"/>
    <mergeCell ref="G97:H97"/>
    <mergeCell ref="G98:H98"/>
    <mergeCell ref="A99:C99"/>
    <mergeCell ref="D99:E99"/>
    <mergeCell ref="G99:H99"/>
    <mergeCell ref="I11:I32"/>
    <mergeCell ref="I34:I45"/>
    <mergeCell ref="B47:F47"/>
    <mergeCell ref="I47:I86"/>
    <mergeCell ref="B58:F58"/>
    <mergeCell ref="B68:F68"/>
    <mergeCell ref="B110:C110"/>
    <mergeCell ref="D105:E105"/>
    <mergeCell ref="F105:G105"/>
    <mergeCell ref="D108:E109"/>
    <mergeCell ref="F108:G109"/>
    <mergeCell ref="D110:E110"/>
    <mergeCell ref="F110:G110"/>
    <mergeCell ref="D106:E107"/>
    <mergeCell ref="F106:G107"/>
  </mergeCells>
  <printOptions/>
  <pageMargins left="0.7" right="0.7" top="0.787401575" bottom="0.787401575" header="0.3" footer="0.3"/>
  <pageSetup fitToHeight="0" fitToWidth="1" horizontalDpi="600" verticalDpi="600" orientation="portrait" paperSize="8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Přidalová</cp:lastModifiedBy>
  <cp:lastPrinted>2022-03-16T12:50:37Z</cp:lastPrinted>
  <dcterms:created xsi:type="dcterms:W3CDTF">2019-02-15T09:26:24Z</dcterms:created>
  <dcterms:modified xsi:type="dcterms:W3CDTF">2022-04-04T10:08:51Z</dcterms:modified>
  <cp:category/>
  <cp:version/>
  <cp:contentType/>
  <cp:contentStatus/>
</cp:coreProperties>
</file>