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neDrive\Data\ICO Projekty\Kohn a Daněk\VÚVeL\Laboratoř\MaR\Edit\22129 - MaR - 01 - Technická zpráva\"/>
    </mc:Choice>
  </mc:AlternateContent>
  <xr:revisionPtr revIDLastSave="0" documentId="13_ncr:1_{E35F5821-3BCC-4BB0-AAAA-39EFCB4EEDE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abulka výkonů" sheetId="6" r:id="rId1"/>
  </sheets>
  <definedNames>
    <definedName name="_xlnm._FilterDatabase" localSheetId="0" hidden="1">'Tabulka výkonů'!$A$4:$T$17</definedName>
    <definedName name="_xlnm.Print_Titles" localSheetId="0">'Tabulka výkonů'!$2:$2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6" l="1"/>
  <c r="G10" i="6"/>
  <c r="J14" i="6"/>
  <c r="J13" i="6" s="1"/>
  <c r="J12" i="6" s="1"/>
  <c r="H14" i="6"/>
  <c r="H13" i="6" s="1"/>
  <c r="H12" i="6" s="1"/>
  <c r="I15" i="6"/>
  <c r="I13" i="6" s="1"/>
  <c r="I12" i="6" s="1"/>
  <c r="G15" i="6"/>
  <c r="I9" i="6"/>
  <c r="G9" i="6"/>
  <c r="J7" i="6"/>
  <c r="H7" i="6"/>
  <c r="I6" i="6"/>
  <c r="G6" i="6"/>
  <c r="J8" i="6"/>
  <c r="H8" i="6"/>
  <c r="J5" i="6"/>
  <c r="H5" i="6"/>
  <c r="I16" i="6"/>
  <c r="G16" i="6"/>
  <c r="G13" i="6" s="1"/>
  <c r="G12" i="6" s="1"/>
  <c r="G3" i="6" l="1"/>
  <c r="H3" i="6"/>
  <c r="J3" i="6"/>
  <c r="I3" i="6"/>
  <c r="M3" i="6" l="1"/>
</calcChain>
</file>

<file path=xl/sharedStrings.xml><?xml version="1.0" encoding="utf-8"?>
<sst xmlns="http://schemas.openxmlformats.org/spreadsheetml/2006/main" count="28" uniqueCount="28">
  <si>
    <t xml:space="preserve">Tabulka výkonů </t>
  </si>
  <si>
    <t>Rozvaděč</t>
  </si>
  <si>
    <t>Ks</t>
  </si>
  <si>
    <t>[V]</t>
  </si>
  <si>
    <t>[kW]/ks</t>
  </si>
  <si>
    <t>[A]/ks</t>
  </si>
  <si>
    <t>Pi= [kW]</t>
  </si>
  <si>
    <r>
      <t>Přívodní
kabel
[mm</t>
    </r>
    <r>
      <rPr>
        <vertAlign val="superscript"/>
        <sz val="10"/>
        <rFont val="Times New Roman"/>
        <family val="1"/>
        <charset val="238"/>
      </rPr>
      <t>2</t>
    </r>
    <r>
      <rPr>
        <sz val="10"/>
        <rFont val="Times New Roman"/>
        <family val="1"/>
        <charset val="238"/>
      </rPr>
      <t>]</t>
    </r>
  </si>
  <si>
    <t xml:space="preserve"> Pi= [kW]
230V</t>
  </si>
  <si>
    <t>Pi=[kW]
400V</t>
  </si>
  <si>
    <t>[A]
230V</t>
  </si>
  <si>
    <t xml:space="preserve"> [A]
400V</t>
  </si>
  <si>
    <t xml:space="preserve">Jistíč EL
 </t>
  </si>
  <si>
    <t>Ventilátor přívodu</t>
  </si>
  <si>
    <t>MaR</t>
  </si>
  <si>
    <t>Kondenzační jednotka - chlazení VZT1</t>
  </si>
  <si>
    <t>Zvlhčovač</t>
  </si>
  <si>
    <t>Zvlhčovač napajení regulace</t>
  </si>
  <si>
    <t>DT3</t>
  </si>
  <si>
    <t>AHU1</t>
  </si>
  <si>
    <t>Elektrický ohřívač</t>
  </si>
  <si>
    <t>Osvětlení</t>
  </si>
  <si>
    <t>Zásuvky 1f</t>
  </si>
  <si>
    <t>Zásuvky 3f</t>
  </si>
  <si>
    <t>β= 0,65</t>
  </si>
  <si>
    <t>In=100A/3</t>
  </si>
  <si>
    <t>100A</t>
  </si>
  <si>
    <t>VypínačMaR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</si>
</sst>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14" x14ac:knownFonts="1">
    <font>
      <sz val="10"/>
      <name val="Arial"/>
      <charset val="238"/>
    </font>
    <font>
      <sz val="10"/>
      <name val="Times New Roman"/>
      <family val="1"/>
      <charset val="238"/>
    </font>
    <font>
      <sz val="10"/>
      <color indexed="11"/>
      <name val="Times New Roman"/>
      <family val="1"/>
      <charset val="238"/>
    </font>
    <font>
      <sz val="10"/>
      <color indexed="61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indexed="11"/>
      <name val="Times New Roman"/>
      <family val="1"/>
      <charset val="238"/>
    </font>
    <font>
      <b/>
      <sz val="10"/>
      <color indexed="61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sz val="10"/>
      <color theme="5"/>
      <name val="Times New Roman"/>
      <family val="1"/>
      <charset val="238"/>
    </font>
    <font>
      <b/>
      <sz val="10"/>
      <name val="Times New Roman"/>
      <family val="1"/>
    </font>
    <font>
      <sz val="10"/>
      <color rgb="FFFF0000"/>
      <name val="Times New Roman"/>
      <family val="1"/>
      <charset val="238"/>
    </font>
    <font>
      <sz val="10"/>
      <color indexed="6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/>
    <xf numFmtId="1" fontId="1" fillId="0" borderId="0" xfId="0" applyNumberFormat="1" applyFont="1" applyAlignment="1">
      <alignment horizontal="center"/>
    </xf>
    <xf numFmtId="164" fontId="2" fillId="0" borderId="0" xfId="0" applyNumberFormat="1" applyFont="1"/>
    <xf numFmtId="164" fontId="3" fillId="0" borderId="0" xfId="0" applyNumberFormat="1" applyFont="1"/>
    <xf numFmtId="0" fontId="4" fillId="0" borderId="0" xfId="0" applyFont="1"/>
    <xf numFmtId="164" fontId="6" fillId="0" borderId="1" xfId="0" applyNumberFormat="1" applyFont="1" applyBorder="1"/>
    <xf numFmtId="164" fontId="7" fillId="0" borderId="2" xfId="0" applyNumberFormat="1" applyFont="1" applyBorder="1"/>
    <xf numFmtId="164" fontId="6" fillId="0" borderId="3" xfId="0" applyNumberFormat="1" applyFont="1" applyBorder="1"/>
    <xf numFmtId="164" fontId="7" fillId="0" borderId="4" xfId="0" applyNumberFormat="1" applyFont="1" applyBorder="1"/>
    <xf numFmtId="164" fontId="7" fillId="0" borderId="3" xfId="0" applyNumberFormat="1" applyFont="1" applyBorder="1"/>
    <xf numFmtId="49" fontId="7" fillId="0" borderId="5" xfId="0" applyNumberFormat="1" applyFont="1" applyBorder="1"/>
    <xf numFmtId="164" fontId="7" fillId="0" borderId="6" xfId="0" applyNumberFormat="1" applyFont="1" applyBorder="1"/>
    <xf numFmtId="164" fontId="7" fillId="0" borderId="7" xfId="0" applyNumberFormat="1" applyFont="1" applyBorder="1"/>
    <xf numFmtId="0" fontId="1" fillId="0" borderId="8" xfId="0" applyFont="1" applyBorder="1"/>
    <xf numFmtId="1" fontId="1" fillId="0" borderId="9" xfId="0" applyNumberFormat="1" applyFont="1" applyBorder="1" applyAlignment="1">
      <alignment horizontal="center"/>
    </xf>
    <xf numFmtId="0" fontId="1" fillId="0" borderId="9" xfId="0" applyFont="1" applyBorder="1"/>
    <xf numFmtId="0" fontId="1" fillId="0" borderId="10" xfId="0" applyFont="1" applyBorder="1"/>
    <xf numFmtId="164" fontId="2" fillId="0" borderId="11" xfId="0" applyNumberFormat="1" applyFont="1" applyBorder="1"/>
    <xf numFmtId="164" fontId="3" fillId="0" borderId="10" xfId="0" applyNumberFormat="1" applyFont="1" applyBorder="1"/>
    <xf numFmtId="164" fontId="3" fillId="0" borderId="12" xfId="0" applyNumberFormat="1" applyFont="1" applyBorder="1"/>
    <xf numFmtId="164" fontId="3" fillId="0" borderId="13" xfId="0" applyNumberFormat="1" applyFont="1" applyBorder="1"/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1" fontId="1" fillId="0" borderId="15" xfId="0" applyNumberFormat="1" applyFont="1" applyBorder="1"/>
    <xf numFmtId="0" fontId="1" fillId="0" borderId="15" xfId="0" applyFont="1" applyBorder="1"/>
    <xf numFmtId="0" fontId="1" fillId="0" borderId="16" xfId="0" applyFont="1" applyBorder="1"/>
    <xf numFmtId="164" fontId="2" fillId="0" borderId="17" xfId="0" applyNumberFormat="1" applyFont="1" applyBorder="1" applyAlignment="1">
      <alignment wrapText="1"/>
    </xf>
    <xf numFmtId="164" fontId="3" fillId="0" borderId="16" xfId="0" applyNumberFormat="1" applyFont="1" applyBorder="1" applyAlignment="1">
      <alignment wrapText="1"/>
    </xf>
    <xf numFmtId="164" fontId="2" fillId="0" borderId="18" xfId="0" applyNumberFormat="1" applyFont="1" applyBorder="1" applyAlignment="1">
      <alignment wrapText="1"/>
    </xf>
    <xf numFmtId="164" fontId="3" fillId="0" borderId="19" xfId="0" applyNumberFormat="1" applyFont="1" applyBorder="1" applyAlignment="1">
      <alignment wrapText="1"/>
    </xf>
    <xf numFmtId="164" fontId="3" fillId="0" borderId="18" xfId="0" applyNumberFormat="1" applyFont="1" applyBorder="1" applyAlignment="1">
      <alignment wrapText="1"/>
    </xf>
    <xf numFmtId="0" fontId="1" fillId="0" borderId="20" xfId="0" applyFont="1" applyBorder="1" applyAlignment="1">
      <alignment horizontal="center" wrapText="1"/>
    </xf>
    <xf numFmtId="0" fontId="1" fillId="0" borderId="21" xfId="0" applyFont="1" applyBorder="1" applyAlignment="1">
      <alignment horizontal="center"/>
    </xf>
    <xf numFmtId="0" fontId="1" fillId="0" borderId="0" xfId="0" applyFont="1" applyAlignment="1">
      <alignment horizontal="center"/>
    </xf>
    <xf numFmtId="164" fontId="3" fillId="0" borderId="22" xfId="0" applyNumberFormat="1" applyFont="1" applyBorder="1"/>
    <xf numFmtId="1" fontId="5" fillId="0" borderId="3" xfId="0" applyNumberFormat="1" applyFont="1" applyBorder="1" applyAlignment="1">
      <alignment horizontal="center"/>
    </xf>
    <xf numFmtId="2" fontId="5" fillId="0" borderId="3" xfId="0" applyNumberFormat="1" applyFont="1" applyBorder="1"/>
    <xf numFmtId="2" fontId="5" fillId="0" borderId="23" xfId="0" applyNumberFormat="1" applyFont="1" applyBorder="1"/>
    <xf numFmtId="0" fontId="1" fillId="0" borderId="24" xfId="0" applyFont="1" applyBorder="1"/>
    <xf numFmtId="164" fontId="2" fillId="0" borderId="25" xfId="0" applyNumberFormat="1" applyFont="1" applyBorder="1"/>
    <xf numFmtId="164" fontId="3" fillId="0" borderId="24" xfId="0" applyNumberFormat="1" applyFont="1" applyBorder="1"/>
    <xf numFmtId="0" fontId="5" fillId="0" borderId="26" xfId="0" applyFont="1" applyBorder="1"/>
    <xf numFmtId="0" fontId="1" fillId="0" borderId="27" xfId="0" applyFont="1" applyBorder="1" applyAlignment="1">
      <alignment horizontal="center"/>
    </xf>
    <xf numFmtId="0" fontId="1" fillId="0" borderId="27" xfId="0" applyFont="1" applyBorder="1"/>
    <xf numFmtId="164" fontId="3" fillId="0" borderId="28" xfId="0" applyNumberFormat="1" applyFont="1" applyBorder="1"/>
    <xf numFmtId="0" fontId="9" fillId="0" borderId="3" xfId="0" applyFont="1" applyBorder="1"/>
    <xf numFmtId="0" fontId="1" fillId="0" borderId="29" xfId="0" applyFont="1" applyBorder="1"/>
    <xf numFmtId="164" fontId="1" fillId="0" borderId="0" xfId="0" applyNumberFormat="1" applyFont="1"/>
    <xf numFmtId="0" fontId="1" fillId="0" borderId="30" xfId="0" applyFont="1" applyBorder="1"/>
    <xf numFmtId="0" fontId="1" fillId="0" borderId="31" xfId="0" applyFont="1" applyBorder="1"/>
    <xf numFmtId="164" fontId="2" fillId="0" borderId="32" xfId="0" applyNumberFormat="1" applyFont="1" applyBorder="1"/>
    <xf numFmtId="0" fontId="1" fillId="0" borderId="33" xfId="0" applyFont="1" applyBorder="1"/>
    <xf numFmtId="165" fontId="2" fillId="0" borderId="32" xfId="0" applyNumberFormat="1" applyFont="1" applyBorder="1"/>
    <xf numFmtId="0" fontId="2" fillId="0" borderId="9" xfId="0" applyFont="1" applyBorder="1"/>
    <xf numFmtId="164" fontId="3" fillId="0" borderId="34" xfId="0" applyNumberFormat="1" applyFont="1" applyBorder="1"/>
    <xf numFmtId="164" fontId="3" fillId="0" borderId="35" xfId="0" applyNumberFormat="1" applyFont="1" applyBorder="1"/>
    <xf numFmtId="164" fontId="3" fillId="0" borderId="36" xfId="0" applyNumberFormat="1" applyFont="1" applyBorder="1"/>
    <xf numFmtId="164" fontId="3" fillId="0" borderId="33" xfId="0" applyNumberFormat="1" applyFont="1" applyBorder="1"/>
    <xf numFmtId="49" fontId="3" fillId="0" borderId="13" xfId="0" applyNumberFormat="1" applyFont="1" applyBorder="1"/>
    <xf numFmtId="164" fontId="10" fillId="0" borderId="10" xfId="0" applyNumberFormat="1" applyFont="1" applyBorder="1"/>
    <xf numFmtId="164" fontId="10" fillId="0" borderId="37" xfId="0" applyNumberFormat="1" applyFont="1" applyBorder="1"/>
    <xf numFmtId="0" fontId="2" fillId="0" borderId="32" xfId="0" applyFont="1" applyBorder="1"/>
    <xf numFmtId="0" fontId="11" fillId="0" borderId="38" xfId="0" applyFont="1" applyBorder="1"/>
    <xf numFmtId="0" fontId="1" fillId="0" borderId="39" xfId="0" applyFont="1" applyBorder="1"/>
    <xf numFmtId="0" fontId="1" fillId="0" borderId="40" xfId="0" applyFont="1" applyBorder="1" applyAlignment="1">
      <alignment horizontal="center"/>
    </xf>
    <xf numFmtId="0" fontId="1" fillId="0" borderId="40" xfId="0" applyFont="1" applyBorder="1"/>
    <xf numFmtId="0" fontId="1" fillId="0" borderId="41" xfId="0" applyFont="1" applyBorder="1"/>
    <xf numFmtId="164" fontId="2" fillId="0" borderId="42" xfId="0" applyNumberFormat="1" applyFont="1" applyBorder="1"/>
    <xf numFmtId="0" fontId="12" fillId="2" borderId="39" xfId="0" applyFont="1" applyFill="1" applyBorder="1"/>
    <xf numFmtId="0" fontId="12" fillId="2" borderId="40" xfId="0" applyFont="1" applyFill="1" applyBorder="1" applyAlignment="1">
      <alignment horizontal="center"/>
    </xf>
    <xf numFmtId="0" fontId="12" fillId="2" borderId="40" xfId="0" applyFont="1" applyFill="1" applyBorder="1"/>
    <xf numFmtId="0" fontId="12" fillId="2" borderId="41" xfId="0" applyFont="1" applyFill="1" applyBorder="1"/>
    <xf numFmtId="164" fontId="12" fillId="2" borderId="42" xfId="0" applyNumberFormat="1" applyFont="1" applyFill="1" applyBorder="1"/>
    <xf numFmtId="164" fontId="13" fillId="0" borderId="0" xfId="0" applyNumberFormat="1" applyFo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7"/>
  <sheetViews>
    <sheetView tabSelected="1" zoomScale="200" zoomScaleNormal="200" workbookViewId="0">
      <pane ySplit="2" topLeftCell="A3" activePane="bottomLeft" state="frozen"/>
      <selection pane="bottomLeft" activeCell="M15" sqref="M15"/>
    </sheetView>
  </sheetViews>
  <sheetFormatPr defaultColWidth="9.140625" defaultRowHeight="12.75" x14ac:dyDescent="0.2"/>
  <cols>
    <col min="1" max="1" width="7.140625" style="1" customWidth="1"/>
    <col min="2" max="2" width="30.5703125" style="1" customWidth="1"/>
    <col min="3" max="3" width="4.85546875" style="2" customWidth="1"/>
    <col min="4" max="4" width="5" style="2" customWidth="1"/>
    <col min="5" max="5" width="8.140625" style="1" customWidth="1"/>
    <col min="6" max="6" width="6" style="1" customWidth="1"/>
    <col min="7" max="7" width="8.42578125" style="3" customWidth="1"/>
    <col min="8" max="8" width="7.5703125" style="4" customWidth="1"/>
    <col min="9" max="9" width="7.5703125" style="3" customWidth="1"/>
    <col min="10" max="10" width="7.42578125" style="4" customWidth="1"/>
    <col min="11" max="11" width="1.5703125" style="4" customWidth="1"/>
    <col min="12" max="15" width="7.42578125" style="4" customWidth="1"/>
    <col min="16" max="16" width="4.7109375" style="1" customWidth="1"/>
    <col min="17" max="17" width="10.140625" style="1" customWidth="1"/>
    <col min="18" max="18" width="8.85546875" style="1" customWidth="1"/>
    <col min="19" max="19" width="8.42578125" style="1" customWidth="1"/>
    <col min="20" max="16384" width="9.140625" style="1"/>
  </cols>
  <sheetData>
    <row r="1" spans="1:19" ht="13.5" thickBot="1" x14ac:dyDescent="0.25">
      <c r="A1" s="1" t="s">
        <v>0</v>
      </c>
      <c r="G1" s="48"/>
      <c r="H1" s="48"/>
      <c r="I1" s="48"/>
      <c r="J1" s="48"/>
      <c r="K1" s="48"/>
      <c r="L1" s="48"/>
      <c r="M1" s="48"/>
      <c r="N1" s="48"/>
      <c r="O1" s="48"/>
    </row>
    <row r="2" spans="1:19" ht="42" thickBot="1" x14ac:dyDescent="0.25">
      <c r="A2" s="22" t="s">
        <v>1</v>
      </c>
      <c r="B2" s="23"/>
      <c r="C2" s="24" t="s">
        <v>2</v>
      </c>
      <c r="D2" s="24" t="s">
        <v>3</v>
      </c>
      <c r="E2" s="25" t="s">
        <v>4</v>
      </c>
      <c r="F2" s="26" t="s">
        <v>5</v>
      </c>
      <c r="G2" s="27" t="s">
        <v>8</v>
      </c>
      <c r="H2" s="28" t="s">
        <v>9</v>
      </c>
      <c r="I2" s="29" t="s">
        <v>10</v>
      </c>
      <c r="J2" s="30" t="s">
        <v>11</v>
      </c>
      <c r="K2" s="31"/>
      <c r="L2" s="32" t="s">
        <v>27</v>
      </c>
      <c r="M2" s="33" t="s">
        <v>6</v>
      </c>
      <c r="N2" s="32" t="s">
        <v>7</v>
      </c>
      <c r="O2" s="32" t="s">
        <v>12</v>
      </c>
      <c r="P2" s="34"/>
      <c r="Q2" s="5"/>
      <c r="R2" s="5"/>
      <c r="S2" s="5"/>
    </row>
    <row r="3" spans="1:19" s="5" customFormat="1" ht="13.5" thickBot="1" x14ac:dyDescent="0.25">
      <c r="A3" s="42" t="s">
        <v>18</v>
      </c>
      <c r="B3" s="46"/>
      <c r="C3" s="36"/>
      <c r="D3" s="36"/>
      <c r="E3" s="37"/>
      <c r="F3" s="38"/>
      <c r="G3" s="6">
        <f>SUM(G4:G12)</f>
        <v>29.945000000000004</v>
      </c>
      <c r="H3" s="7">
        <f>SUM(H4:H12)</f>
        <v>41.400000000000006</v>
      </c>
      <c r="I3" s="8">
        <f>SUM(I4:I12)</f>
        <v>128.2175</v>
      </c>
      <c r="J3" s="9">
        <f>SUM(J4:J12)</f>
        <v>51.435000000000002</v>
      </c>
      <c r="K3" s="10"/>
      <c r="L3" s="11"/>
      <c r="M3" s="12">
        <f>SUM(G3:H3)</f>
        <v>71.345000000000013</v>
      </c>
      <c r="N3" s="12"/>
      <c r="O3" s="13"/>
    </row>
    <row r="4" spans="1:19" s="5" customFormat="1" x14ac:dyDescent="0.2">
      <c r="A4" s="14"/>
      <c r="B4" s="63" t="s">
        <v>19</v>
      </c>
      <c r="C4" s="15"/>
      <c r="D4" s="15"/>
      <c r="E4" s="16"/>
      <c r="F4" s="50"/>
      <c r="G4" s="62"/>
      <c r="H4" s="19"/>
      <c r="I4" s="51"/>
      <c r="J4" s="35"/>
      <c r="K4" s="4"/>
      <c r="L4" s="20" t="s">
        <v>25</v>
      </c>
      <c r="M4" s="4"/>
      <c r="N4" s="4"/>
      <c r="O4" s="59" t="s">
        <v>26</v>
      </c>
    </row>
    <row r="5" spans="1:19" s="5" customFormat="1" x14ac:dyDescent="0.2">
      <c r="A5" s="14"/>
      <c r="B5" s="49" t="s">
        <v>13</v>
      </c>
      <c r="C5" s="15">
        <v>1</v>
      </c>
      <c r="D5" s="15">
        <v>400</v>
      </c>
      <c r="E5" s="16">
        <v>2.2000000000000002</v>
      </c>
      <c r="F5" s="50">
        <v>4.4000000000000004</v>
      </c>
      <c r="G5" s="53"/>
      <c r="H5" s="60">
        <f>PRODUCT(C5,E5)</f>
        <v>2.2000000000000002</v>
      </c>
      <c r="I5" s="51"/>
      <c r="J5" s="61">
        <f>PRODUCT(C5,F5)</f>
        <v>4.4000000000000004</v>
      </c>
      <c r="K5" s="4"/>
      <c r="L5" s="20"/>
      <c r="M5" s="4"/>
      <c r="N5" s="4"/>
      <c r="O5" s="21"/>
    </row>
    <row r="6" spans="1:19" s="5" customFormat="1" x14ac:dyDescent="0.2">
      <c r="A6" s="14"/>
      <c r="B6" s="49" t="s">
        <v>15</v>
      </c>
      <c r="C6" s="15">
        <v>1</v>
      </c>
      <c r="D6" s="15">
        <v>230</v>
      </c>
      <c r="E6" s="16">
        <v>1.93</v>
      </c>
      <c r="F6" s="50">
        <v>4.5</v>
      </c>
      <c r="G6" s="54">
        <f>PRODUCT(C6,E6)</f>
        <v>1.93</v>
      </c>
      <c r="H6" s="19"/>
      <c r="I6" s="18">
        <f>PRODUCT(C6,F6)</f>
        <v>4.5</v>
      </c>
      <c r="J6" s="35"/>
      <c r="K6" s="4"/>
      <c r="L6" s="20"/>
      <c r="M6" s="4"/>
      <c r="N6" s="1"/>
      <c r="O6" s="21"/>
    </row>
    <row r="7" spans="1:19" s="5" customFormat="1" x14ac:dyDescent="0.2">
      <c r="A7" s="14"/>
      <c r="B7" s="49" t="s">
        <v>20</v>
      </c>
      <c r="C7" s="15">
        <v>1</v>
      </c>
      <c r="D7" s="15">
        <v>400</v>
      </c>
      <c r="E7" s="16">
        <v>12</v>
      </c>
      <c r="F7" s="50">
        <v>7.8</v>
      </c>
      <c r="G7" s="53"/>
      <c r="H7" s="60">
        <f>PRODUCT(C7,E7)</f>
        <v>12</v>
      </c>
      <c r="I7" s="51"/>
      <c r="J7" s="61">
        <f>PRODUCT(C7,F7)</f>
        <v>7.8</v>
      </c>
      <c r="K7" s="4"/>
      <c r="L7" s="20"/>
      <c r="M7" s="4"/>
      <c r="N7" s="4"/>
      <c r="O7" s="21"/>
    </row>
    <row r="8" spans="1:19" s="5" customFormat="1" x14ac:dyDescent="0.2">
      <c r="A8" s="14"/>
      <c r="B8" s="49" t="s">
        <v>16</v>
      </c>
      <c r="C8" s="15">
        <v>1</v>
      </c>
      <c r="D8" s="15">
        <v>400</v>
      </c>
      <c r="E8" s="16">
        <v>3.8</v>
      </c>
      <c r="F8" s="50">
        <v>5.5</v>
      </c>
      <c r="G8" s="53"/>
      <c r="H8" s="60">
        <f>PRODUCT(C8,E8)</f>
        <v>3.8</v>
      </c>
      <c r="I8" s="51"/>
      <c r="J8" s="61">
        <f>PRODUCT(C8,F8)</f>
        <v>5.5</v>
      </c>
      <c r="K8" s="4"/>
      <c r="L8" s="20"/>
      <c r="M8" s="4"/>
      <c r="N8" s="4"/>
      <c r="O8" s="21"/>
    </row>
    <row r="9" spans="1:19" s="5" customFormat="1" x14ac:dyDescent="0.2">
      <c r="A9" s="14"/>
      <c r="B9" s="49" t="s">
        <v>17</v>
      </c>
      <c r="C9" s="15">
        <v>1</v>
      </c>
      <c r="D9" s="15">
        <v>230</v>
      </c>
      <c r="E9" s="16">
        <v>0.3</v>
      </c>
      <c r="F9" s="17">
        <v>1.5</v>
      </c>
      <c r="G9" s="54">
        <f>PRODUCT(C9,E9)</f>
        <v>0.3</v>
      </c>
      <c r="H9" s="19"/>
      <c r="I9" s="18">
        <f>PRODUCT(C9,F9)</f>
        <v>1.5</v>
      </c>
      <c r="J9" s="35"/>
      <c r="K9" s="4"/>
      <c r="L9" s="20"/>
      <c r="M9" s="4"/>
      <c r="N9" s="4"/>
      <c r="O9" s="21"/>
    </row>
    <row r="10" spans="1:19" s="5" customFormat="1" ht="13.5" thickBot="1" x14ac:dyDescent="0.25">
      <c r="A10" s="52"/>
      <c r="B10" s="47" t="s">
        <v>14</v>
      </c>
      <c r="C10" s="43">
        <v>1</v>
      </c>
      <c r="D10" s="43">
        <v>230</v>
      </c>
      <c r="E10" s="44">
        <v>1</v>
      </c>
      <c r="F10" s="39">
        <v>2</v>
      </c>
      <c r="G10" s="40">
        <f t="shared" ref="G10" si="0">PRODUCT(C10,E10)</f>
        <v>1</v>
      </c>
      <c r="H10" s="41"/>
      <c r="I10" s="40">
        <f t="shared" ref="I10" si="1">PRODUCT(C10,F10)</f>
        <v>2</v>
      </c>
      <c r="J10" s="45"/>
      <c r="K10" s="58"/>
      <c r="L10" s="55"/>
      <c r="M10" s="56"/>
      <c r="N10" s="56"/>
      <c r="O10" s="57"/>
    </row>
    <row r="11" spans="1:19" s="5" customFormat="1" ht="13.5" thickBot="1" x14ac:dyDescent="0.25">
      <c r="A11" s="14"/>
      <c r="B11" s="64"/>
      <c r="C11" s="65"/>
      <c r="D11" s="65"/>
      <c r="E11" s="66"/>
      <c r="F11" s="67"/>
      <c r="G11" s="68"/>
      <c r="H11" s="56"/>
      <c r="I11" s="68"/>
      <c r="J11" s="56"/>
      <c r="K11" s="4"/>
      <c r="L11" s="20"/>
      <c r="M11" s="4"/>
      <c r="N11" s="4"/>
      <c r="O11" s="21"/>
    </row>
    <row r="12" spans="1:19" s="5" customFormat="1" ht="13.5" thickBot="1" x14ac:dyDescent="0.25">
      <c r="A12" s="14"/>
      <c r="B12" s="69" t="s">
        <v>24</v>
      </c>
      <c r="C12" s="70"/>
      <c r="D12" s="70"/>
      <c r="E12" s="71"/>
      <c r="F12" s="72"/>
      <c r="G12" s="73">
        <f>G13*0.65</f>
        <v>26.715000000000003</v>
      </c>
      <c r="H12" s="73">
        <f>H13*0.65</f>
        <v>23.400000000000002</v>
      </c>
      <c r="I12" s="73">
        <f>I13*0.65</f>
        <v>120.2175</v>
      </c>
      <c r="J12" s="73">
        <f>J13*0.65</f>
        <v>33.735000000000007</v>
      </c>
      <c r="K12" s="4"/>
      <c r="L12" s="20"/>
      <c r="M12" s="4"/>
      <c r="N12" s="4"/>
      <c r="O12" s="21"/>
    </row>
    <row r="13" spans="1:19" s="5" customFormat="1" ht="13.5" thickBot="1" x14ac:dyDescent="0.25">
      <c r="A13" s="14"/>
      <c r="B13" s="64"/>
      <c r="C13" s="65"/>
      <c r="D13" s="65"/>
      <c r="E13" s="66"/>
      <c r="F13" s="67"/>
      <c r="G13" s="6">
        <f>SUM(G14:G17)</f>
        <v>41.1</v>
      </c>
      <c r="H13" s="7">
        <f>SUM(H14:H17)</f>
        <v>36</v>
      </c>
      <c r="I13" s="8">
        <f>SUM(I14:I17)</f>
        <v>184.95</v>
      </c>
      <c r="J13" s="9">
        <f>SUM(J14:J17)</f>
        <v>51.900000000000006</v>
      </c>
      <c r="K13" s="4"/>
      <c r="L13" s="20"/>
      <c r="M13" s="4"/>
      <c r="N13" s="4"/>
      <c r="O13" s="21"/>
    </row>
    <row r="14" spans="1:19" s="5" customFormat="1" x14ac:dyDescent="0.2">
      <c r="A14" s="14"/>
      <c r="B14" s="49" t="s">
        <v>23</v>
      </c>
      <c r="C14" s="15">
        <v>3</v>
      </c>
      <c r="D14" s="15">
        <v>400</v>
      </c>
      <c r="E14" s="16">
        <v>12</v>
      </c>
      <c r="F14" s="50">
        <v>17.3</v>
      </c>
      <c r="G14" s="53"/>
      <c r="H14" s="60">
        <f>PRODUCT(C14,E14)</f>
        <v>36</v>
      </c>
      <c r="I14" s="51"/>
      <c r="J14" s="61">
        <f>PRODUCT(C14,F14)</f>
        <v>51.900000000000006</v>
      </c>
      <c r="K14" s="4"/>
      <c r="L14" s="20"/>
      <c r="M14" s="74"/>
      <c r="N14" s="4"/>
      <c r="O14" s="21"/>
    </row>
    <row r="15" spans="1:19" s="5" customFormat="1" x14ac:dyDescent="0.2">
      <c r="A15" s="14"/>
      <c r="B15" s="49" t="s">
        <v>22</v>
      </c>
      <c r="C15" s="15">
        <v>20</v>
      </c>
      <c r="D15" s="15">
        <v>230</v>
      </c>
      <c r="E15" s="16">
        <v>2</v>
      </c>
      <c r="F15" s="17">
        <v>9</v>
      </c>
      <c r="G15" s="54">
        <f>PRODUCT(C15,E15)</f>
        <v>40</v>
      </c>
      <c r="H15" s="19"/>
      <c r="I15" s="18">
        <f>PRODUCT(C15,F15)</f>
        <v>180</v>
      </c>
      <c r="J15" s="35"/>
      <c r="K15" s="4"/>
      <c r="L15" s="20"/>
      <c r="M15" s="4"/>
      <c r="N15" s="4"/>
      <c r="O15" s="21"/>
    </row>
    <row r="16" spans="1:19" s="5" customFormat="1" x14ac:dyDescent="0.2">
      <c r="A16" s="14"/>
      <c r="B16" s="49" t="s">
        <v>21</v>
      </c>
      <c r="C16" s="15">
        <v>11</v>
      </c>
      <c r="D16" s="15">
        <v>230</v>
      </c>
      <c r="E16" s="16">
        <v>0.1</v>
      </c>
      <c r="F16" s="17">
        <v>0.45</v>
      </c>
      <c r="G16" s="54">
        <f>PRODUCT(C16,E16)</f>
        <v>1.1000000000000001</v>
      </c>
      <c r="H16" s="19"/>
      <c r="I16" s="18">
        <f>PRODUCT(C16,F16)</f>
        <v>4.95</v>
      </c>
      <c r="J16" s="35"/>
      <c r="K16" s="4"/>
      <c r="L16" s="20"/>
      <c r="M16" s="4"/>
      <c r="N16" s="4"/>
      <c r="O16" s="21"/>
    </row>
    <row r="17" spans="1:15" s="5" customFormat="1" ht="13.5" thickBot="1" x14ac:dyDescent="0.25">
      <c r="A17" s="52"/>
      <c r="B17" s="47"/>
      <c r="C17" s="43"/>
      <c r="D17" s="43"/>
      <c r="E17" s="44"/>
      <c r="F17" s="39"/>
      <c r="G17" s="40"/>
      <c r="H17" s="41"/>
      <c r="I17" s="40"/>
      <c r="J17" s="45"/>
      <c r="K17" s="58"/>
      <c r="L17" s="55"/>
      <c r="M17" s="56"/>
      <c r="N17" s="56"/>
      <c r="O17" s="57"/>
    </row>
  </sheetData>
  <pageMargins left="0.78740157480314965" right="0.27559055118110237" top="0.59055118110236227" bottom="0.74803149606299213" header="0.51181102362204722" footer="0.51181102362204722"/>
  <pageSetup paperSize="9" orientation="landscape" r:id="rId1"/>
  <headerFooter alignWithMargins="0">
    <oddFooter>&amp;L&amp;"Times New Roman,Obyčejné"&amp;P/&amp;N&amp;C&amp;"Times New Roman,Obyčejné"&amp;A&amp;R&amp;"Times New Roman,Obyčejné"20.09.2022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Tabulka výkonů</vt:lpstr>
      <vt:lpstr>'Tabulka výkonů'!Názvy_tisku</vt:lpstr>
    </vt:vector>
  </TitlesOfParts>
  <Company>Siemens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Kalany Saker</dc:creator>
  <cp:lastModifiedBy>HOME</cp:lastModifiedBy>
  <cp:lastPrinted>2022-09-29T18:59:46Z</cp:lastPrinted>
  <dcterms:created xsi:type="dcterms:W3CDTF">2006-08-03T12:28:32Z</dcterms:created>
  <dcterms:modified xsi:type="dcterms:W3CDTF">2022-09-29T19:00:06Z</dcterms:modified>
</cp:coreProperties>
</file>