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Probírka břehov..." sheetId="2" r:id="rId2"/>
    <sheet name="2 - VON - Vedlejší a osta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SO1 - Probírka břehov...'!$C$80:$K$169</definedName>
    <definedName name="_xlnm.Print_Area" localSheetId="1">'1 - SO1 - Probírka břehov...'!$C$4:$J$39,'1 - SO1 - Probírka břehov...'!$C$45:$J$62,'1 - SO1 - Probírka břehov...'!$C$68:$K$169</definedName>
    <definedName name="_xlnm.Print_Titles" localSheetId="1">'1 - SO1 - Probírka břehov...'!$80:$80</definedName>
    <definedName name="_xlnm._FilterDatabase" localSheetId="2" hidden="1">'2 - VON - Vedlejší a osta...'!$C$80:$K$88</definedName>
    <definedName name="_xlnm.Print_Area" localSheetId="2">'2 - VON - Vedlejší a osta...'!$C$4:$J$39,'2 - VON - Vedlejší a osta...'!$C$45:$J$62,'2 - VON - Vedlejší a osta...'!$C$68:$K$88</definedName>
    <definedName name="_xlnm.Print_Titles" localSheetId="2">'2 - VON - Vedlejší a osta...'!$80:$80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8"/>
  <c r="BH88"/>
  <c r="BF88"/>
  <c r="BE88"/>
  <c r="T88"/>
  <c r="R88"/>
  <c r="P88"/>
  <c r="BI87"/>
  <c r="BH87"/>
  <c r="BF87"/>
  <c r="BE87"/>
  <c r="T87"/>
  <c r="R87"/>
  <c r="P87"/>
  <c r="BI86"/>
  <c r="BH86"/>
  <c r="BF86"/>
  <c r="BE86"/>
  <c r="T86"/>
  <c r="R86"/>
  <c r="P86"/>
  <c r="BI85"/>
  <c r="BH85"/>
  <c r="BF85"/>
  <c r="BE85"/>
  <c r="T85"/>
  <c r="R85"/>
  <c r="P85"/>
  <c r="BI83"/>
  <c r="BH83"/>
  <c r="BF83"/>
  <c r="BE83"/>
  <c r="T83"/>
  <c r="R83"/>
  <c r="P83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48"/>
  <c i="2" r="J37"/>
  <c r="J36"/>
  <c i="1" r="AY55"/>
  <c i="2" r="J35"/>
  <c i="1" r="AX55"/>
  <c i="2" r="BI168"/>
  <c r="BH168"/>
  <c r="BF168"/>
  <c r="BE168"/>
  <c r="T168"/>
  <c r="R168"/>
  <c r="P168"/>
  <c r="BI166"/>
  <c r="BH166"/>
  <c r="BF166"/>
  <c r="BE166"/>
  <c r="T166"/>
  <c r="R166"/>
  <c r="P166"/>
  <c r="BI163"/>
  <c r="BH163"/>
  <c r="BF163"/>
  <c r="BE163"/>
  <c r="T163"/>
  <c r="R163"/>
  <c r="P163"/>
  <c r="BI160"/>
  <c r="BH160"/>
  <c r="BF160"/>
  <c r="BE160"/>
  <c r="T160"/>
  <c r="R160"/>
  <c r="P160"/>
  <c r="BI157"/>
  <c r="BH157"/>
  <c r="BF157"/>
  <c r="BE157"/>
  <c r="T157"/>
  <c r="R157"/>
  <c r="P157"/>
  <c r="BI154"/>
  <c r="BH154"/>
  <c r="BF154"/>
  <c r="BE154"/>
  <c r="T154"/>
  <c r="R154"/>
  <c r="P154"/>
  <c r="BI151"/>
  <c r="BH151"/>
  <c r="BF151"/>
  <c r="BE151"/>
  <c r="T151"/>
  <c r="R151"/>
  <c r="P151"/>
  <c r="BI148"/>
  <c r="BH148"/>
  <c r="BF148"/>
  <c r="BE148"/>
  <c r="T148"/>
  <c r="R148"/>
  <c r="P148"/>
  <c r="BI145"/>
  <c r="BH145"/>
  <c r="BF145"/>
  <c r="BE145"/>
  <c r="T145"/>
  <c r="R145"/>
  <c r="P145"/>
  <c r="BI142"/>
  <c r="BH142"/>
  <c r="BF142"/>
  <c r="BE142"/>
  <c r="T142"/>
  <c r="R142"/>
  <c r="P142"/>
  <c r="BI140"/>
  <c r="BH140"/>
  <c r="BF140"/>
  <c r="BE140"/>
  <c r="T140"/>
  <c r="R140"/>
  <c r="P140"/>
  <c r="BI138"/>
  <c r="BH138"/>
  <c r="BF138"/>
  <c r="BE138"/>
  <c r="T138"/>
  <c r="R138"/>
  <c r="P138"/>
  <c r="BI136"/>
  <c r="BH136"/>
  <c r="BF136"/>
  <c r="BE136"/>
  <c r="T136"/>
  <c r="R136"/>
  <c r="P136"/>
  <c r="BI133"/>
  <c r="BH133"/>
  <c r="BF133"/>
  <c r="BE133"/>
  <c r="T133"/>
  <c r="R133"/>
  <c r="P133"/>
  <c r="BI130"/>
  <c r="BH130"/>
  <c r="BF130"/>
  <c r="BE130"/>
  <c r="T130"/>
  <c r="R130"/>
  <c r="P130"/>
  <c r="BI128"/>
  <c r="BH128"/>
  <c r="BF128"/>
  <c r="BE128"/>
  <c r="T128"/>
  <c r="R128"/>
  <c r="P128"/>
  <c r="BI126"/>
  <c r="BH126"/>
  <c r="BF126"/>
  <c r="BE126"/>
  <c r="T126"/>
  <c r="R126"/>
  <c r="P126"/>
  <c r="BI124"/>
  <c r="BH124"/>
  <c r="BF124"/>
  <c r="BE124"/>
  <c r="T124"/>
  <c r="R124"/>
  <c r="P124"/>
  <c r="BI119"/>
  <c r="BH119"/>
  <c r="BF119"/>
  <c r="BE119"/>
  <c r="T119"/>
  <c r="R119"/>
  <c r="P119"/>
  <c r="BI113"/>
  <c r="BH113"/>
  <c r="BF113"/>
  <c r="BE113"/>
  <c r="T113"/>
  <c r="R113"/>
  <c r="P113"/>
  <c r="BI110"/>
  <c r="BH110"/>
  <c r="BF110"/>
  <c r="BE110"/>
  <c r="T110"/>
  <c r="R110"/>
  <c r="P110"/>
  <c r="BI107"/>
  <c r="BH107"/>
  <c r="BF107"/>
  <c r="BE107"/>
  <c r="T107"/>
  <c r="R107"/>
  <c r="P107"/>
  <c r="BI104"/>
  <c r="BH104"/>
  <c r="BF104"/>
  <c r="BE104"/>
  <c r="T104"/>
  <c r="R104"/>
  <c r="P104"/>
  <c r="BI101"/>
  <c r="BH101"/>
  <c r="BF101"/>
  <c r="BE101"/>
  <c r="T101"/>
  <c r="R101"/>
  <c r="P101"/>
  <c r="BI92"/>
  <c r="BH92"/>
  <c r="BF92"/>
  <c r="BE92"/>
  <c r="T92"/>
  <c r="R92"/>
  <c r="P92"/>
  <c r="BI85"/>
  <c r="BH85"/>
  <c r="BF85"/>
  <c r="BE85"/>
  <c r="T85"/>
  <c r="R85"/>
  <c r="P85"/>
  <c r="BI84"/>
  <c r="BH84"/>
  <c r="BF84"/>
  <c r="BE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52"/>
  <c r="E7"/>
  <c r="E48"/>
  <c i="1" r="L50"/>
  <c r="AM50"/>
  <c r="AM49"/>
  <c r="L49"/>
  <c r="AM47"/>
  <c r="L47"/>
  <c r="L45"/>
  <c r="L44"/>
  <c i="2" r="BK140"/>
  <c r="J107"/>
  <c r="BK130"/>
  <c r="J92"/>
  <c r="BK104"/>
  <c r="BK151"/>
  <c r="BK119"/>
  <c r="BK160"/>
  <c i="3" r="BK86"/>
  <c i="2" r="J119"/>
  <c i="3" r="J83"/>
  <c i="2" r="BK110"/>
  <c r="J157"/>
  <c r="BK138"/>
  <c r="J85"/>
  <c i="3" r="J88"/>
  <c i="2" r="BK136"/>
  <c r="BK163"/>
  <c i="3" r="BK87"/>
  <c i="2" r="J128"/>
  <c r="BK84"/>
  <c r="BK107"/>
  <c r="J113"/>
  <c r="BK166"/>
  <c r="BK85"/>
  <c r="BK157"/>
  <c r="BK133"/>
  <c r="J163"/>
  <c r="J145"/>
  <c i="3" r="BK83"/>
  <c i="2" r="J160"/>
  <c r="BK128"/>
  <c i="3" r="J85"/>
  <c i="2" r="J136"/>
  <c r="BK124"/>
  <c r="BK113"/>
  <c r="J142"/>
  <c r="J154"/>
  <c r="BK148"/>
  <c r="BK101"/>
  <c i="3" r="J87"/>
  <c i="2" r="J138"/>
  <c r="J101"/>
  <c r="BK154"/>
  <c i="3" r="J86"/>
  <c i="2" r="J133"/>
  <c r="J168"/>
  <c i="3" r="BK85"/>
  <c i="2" r="J126"/>
  <c r="J104"/>
  <c r="BK145"/>
  <c r="J124"/>
  <c r="J148"/>
  <c r="J110"/>
  <c r="J140"/>
  <c r="J151"/>
  <c i="3" r="BK88"/>
  <c i="2" r="J84"/>
  <c r="BK126"/>
  <c r="BK92"/>
  <c r="J130"/>
  <c r="J166"/>
  <c r="BK142"/>
  <c r="BK168"/>
  <c i="1" r="AS54"/>
  <c i="2" l="1" r="BK83"/>
  <c r="J83"/>
  <c r="J61"/>
  <c r="P83"/>
  <c r="P82"/>
  <c r="P81"/>
  <c i="1" r="AU55"/>
  <c i="2" r="T83"/>
  <c r="T82"/>
  <c r="T81"/>
  <c i="3" r="BK84"/>
  <c r="J84"/>
  <c r="J61"/>
  <c r="R84"/>
  <c r="R82"/>
  <c r="R81"/>
  <c i="2" r="R83"/>
  <c r="R82"/>
  <c r="R81"/>
  <c i="3" r="P84"/>
  <c r="P82"/>
  <c r="P81"/>
  <c i="1" r="AU56"/>
  <c i="3" r="T84"/>
  <c r="T82"/>
  <c r="T81"/>
  <c r="BK82"/>
  <c r="J82"/>
  <c r="J60"/>
  <c i="2" r="BK82"/>
  <c r="BK81"/>
  <c r="J81"/>
  <c r="J59"/>
  <c i="3" r="J52"/>
  <c r="E71"/>
  <c r="BG83"/>
  <c r="F55"/>
  <c r="BG88"/>
  <c r="J54"/>
  <c r="BG85"/>
  <c r="BG87"/>
  <c r="BG86"/>
  <c i="2" r="E71"/>
  <c r="BG84"/>
  <c r="BG85"/>
  <c r="BG113"/>
  <c r="BG101"/>
  <c r="BG128"/>
  <c r="BG130"/>
  <c r="BG133"/>
  <c r="BG136"/>
  <c r="BG163"/>
  <c r="BG92"/>
  <c r="BG104"/>
  <c r="F55"/>
  <c r="BG110"/>
  <c r="BG138"/>
  <c r="BG140"/>
  <c r="BG154"/>
  <c r="BG166"/>
  <c r="J75"/>
  <c r="BG126"/>
  <c r="BG142"/>
  <c r="BG145"/>
  <c r="BG148"/>
  <c r="BG151"/>
  <c r="BG157"/>
  <c r="BG160"/>
  <c r="BG168"/>
  <c r="J54"/>
  <c r="BG107"/>
  <c r="BG119"/>
  <c r="BG124"/>
  <c i="3" r="F34"/>
  <c i="1" r="BA56"/>
  <c i="3" r="F36"/>
  <c i="1" r="BC56"/>
  <c i="2" r="F37"/>
  <c i="1" r="BD55"/>
  <c i="2" r="J34"/>
  <c i="1" r="AW55"/>
  <c i="2" r="F33"/>
  <c i="1" r="AZ55"/>
  <c i="2" r="F36"/>
  <c i="1" r="BC55"/>
  <c i="3" r="F37"/>
  <c i="1" r="BD56"/>
  <c i="3" r="F33"/>
  <c i="1" r="AZ56"/>
  <c i="3" r="J33"/>
  <c i="1" r="AV56"/>
  <c i="2" r="J33"/>
  <c i="1" r="AV55"/>
  <c i="3" r="J34"/>
  <c i="1" r="AW56"/>
  <c i="2" r="F34"/>
  <c i="1" r="BA55"/>
  <c i="3" l="1" r="BK81"/>
  <c r="J81"/>
  <c i="2" r="J82"/>
  <c r="J60"/>
  <c i="3" r="J30"/>
  <c i="1" r="AG56"/>
  <c r="BD54"/>
  <c r="W33"/>
  <c r="AT56"/>
  <c r="AN56"/>
  <c i="2" r="J30"/>
  <c i="1" r="AG55"/>
  <c r="AG54"/>
  <c r="AK26"/>
  <c r="BA54"/>
  <c r="W30"/>
  <c r="AU54"/>
  <c i="2" r="F35"/>
  <c i="1" r="BB55"/>
  <c r="AZ54"/>
  <c r="AV54"/>
  <c r="AK29"/>
  <c r="AT55"/>
  <c r="BC54"/>
  <c r="AY54"/>
  <c i="3" r="F35"/>
  <c i="1" r="BB56"/>
  <c i="3" l="1" r="J39"/>
  <c r="J59"/>
  <c i="2" r="J39"/>
  <c i="1" r="AN55"/>
  <c r="W29"/>
  <c r="BB54"/>
  <c r="AX54"/>
  <c r="AW54"/>
  <c r="AK30"/>
  <c r="AK35"/>
  <c r="W32"/>
  <c l="1" r="W31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<sst xmlns="http://schemas.openxmlformats.org/spreadsheetml/2006/main">
  <si>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</si>
  <si>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</si>
  <si>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</si>
  <si>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</si>
  <si>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</si>
  <si>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{f1056e9c-69b4-4085-a8a8-9dad49a45753}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</si>
  <si>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</si>
  <si>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</si>
  <si>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</si>
  <si>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</si>
  <si>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</si>
  <si>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</si>
  <si>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</si>
  <si>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</si>
  <si>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</si>
  <si>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</si>
  <si>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</si>
  <si>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Malý labský náhon, Plotiště nad Labem, probírka břehového porostu, ř. km 7,900 - 8,500</t>
  </si>
  <si>
    <t>KSO:</t>
  </si>
  <si>
    <t>833 29</t>
  </si>
  <si>
    <t>CC-CZ:</t>
  </si>
  <si>
    <t/>
  </si>
  <si>
    <t>Místo:</t>
  </si>
  <si>
    <t>Plotiště nad Labem</t>
  </si>
  <si>
    <t>Datum:</t>
  </si>
  <si>
    <t>26. 7. 2022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</si>
  <si>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</si>
  <si>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</si>
  <si>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</si>
  <si>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</si>
  <si>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</si>
  <si>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</si>
  <si>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</si>
  <si>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</si>
  <si>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</si>
  <si>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</si>
  <si>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</si>
  <si>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</si>
  <si>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</si>
  <si>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</si>
  <si>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</si>
  <si>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</si>
  <si>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</si>
  <si>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</si>
  <si>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</si>
  <si>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</si>
  <si>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</si>
  <si>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</si>
  <si>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</si>
  <si>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</si>
  <si>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</si>
  <si>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</si>
  <si>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</si>
  <si>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</si>
  <si>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</si>
  <si>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</si>
  <si>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</si>
  <si>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</si>
  <si>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</si>
  <si>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</si>
  <si>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</si>
  <si>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</si>
  <si>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</si>
  <si>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</si>
  <si>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</si>
  <si>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</si>
  <si>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</si>
  <si>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</si>
  <si>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</si>
  <si>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</si>
  <si>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</si>
  <si>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</si>
  <si>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</si>
  <si>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</si>
  <si>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</si>
  <si>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</si>
  <si>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</si>
  <si>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</si>
  <si>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</si>
  <si>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Probírka břehového porostu</t>
  </si>
  <si>
    <t>STA</t>
  </si>
  <si>
    <t>{3fc95552-c0bb-4ad9-a373-ee4698419d3a}</t>
  </si>
  <si>
    <t>2</t>
  </si>
  <si>
    <t>VON - Vedlejší a ostatní náklady</t>
  </si>
  <si>
    <t>{3b78d139-424f-4989-9fd6-c76820d70e4c}</t>
  </si>
  <si>
    <t>KRYCÍ LIST SOUPISU PRACÍ</t>
  </si>
  <si>
    <t>Objekt:</t>
  </si>
  <si>
    <t>1 - SO1 - Probírka břehového porostu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</si>
  <si>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</si>
  <si>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</si>
  <si>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</si>
  <si>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</si>
  <si>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</si>
  <si>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</si>
  <si>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</si>
  <si>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</si>
  <si>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</si>
  <si>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</si>
  <si>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</si>
  <si>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</si>
  <si>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</si>
  <si>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</si>
  <si>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</si>
  <si>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</si>
  <si>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</si>
  <si>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</si>
  <si>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</si>
  <si>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</si>
  <si>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</si>
  <si>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</si>
  <si>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</si>
  <si>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</si>
  <si>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112107010R</t>
  </si>
  <si>
    <t>Zpracování dříví s na kulatinu, vlákninu a palivové dřevo se snesením do 50 m s vyrovnáním kuláčů</t>
  </si>
  <si>
    <t>soubor</t>
  </si>
  <si>
    <t>4</t>
  </si>
  <si>
    <t>-335653476</t>
  </si>
  <si>
    <t>112151011</t>
  </si>
  <si>
    <t>Pokácení stromu volné v celku s odřezáním kmene a s odvětvením průměru kmene přes 100 do 200 mm</t>
  </si>
  <si>
    <t>kus</t>
  </si>
  <si>
    <t>CS ÚRS 2022 02</t>
  </si>
  <si>
    <t>-320638591</t>
  </si>
  <si>
    <t>Online PSC</t>
  </si>
  <si>
    <t>https://podminky.urs.cz/item/CS_URS_2022_02/112151011</t>
  </si>
  <si>
    <t>VV</t>
  </si>
  <si>
    <t>"strom"1</t>
  </si>
  <si>
    <t>"strom 16"1</t>
  </si>
  <si>
    <t>"strom 17 - vícekmen"3</t>
  </si>
  <si>
    <t>"strom 10"1</t>
  </si>
  <si>
    <t>Součet</t>
  </si>
  <si>
    <t>3</t>
  </si>
  <si>
    <t>112151111</t>
  </si>
  <si>
    <t>Pokácení stromu směrové v celku s odřezáním kmene a s odvětvením průměru kmene přes 100 do 200 mm</t>
  </si>
  <si>
    <t>-117607669</t>
  </si>
  <si>
    <t>https://podminky.urs.cz/item/CS_URS_2022_02/112151111</t>
  </si>
  <si>
    <t>"strom 2"1</t>
  </si>
  <si>
    <t>"strom 5"1</t>
  </si>
  <si>
    <t>"strom 6"1</t>
  </si>
  <si>
    <t>"strom 7" 1</t>
  </si>
  <si>
    <t>"strom 13"1</t>
  </si>
  <si>
    <t>"strom 15"1</t>
  </si>
  <si>
    <t>112151112</t>
  </si>
  <si>
    <t>Pokácení stromu směrové v celku s odřezáním kmene a s odvětvením průměru kmene přes 200 do 300 mm</t>
  </si>
  <si>
    <t>1490056995</t>
  </si>
  <si>
    <t>https://podminky.urs.cz/item/CS_URS_2022_02/112151112</t>
  </si>
  <si>
    <t>"strom 1" 1</t>
  </si>
  <si>
    <t>5</t>
  </si>
  <si>
    <t>112151114</t>
  </si>
  <si>
    <t>Pokácení stromu směrové v celku s odřezáním kmene a s odvětvením průměru kmene přes 400 do 500 mm</t>
  </si>
  <si>
    <t>952270361</t>
  </si>
  <si>
    <t>https://podminky.urs.cz/item/CS_URS_2022_02/112151114</t>
  </si>
  <si>
    <t>"Strom 3"1</t>
  </si>
  <si>
    <t>6</t>
  </si>
  <si>
    <t>112151116</t>
  </si>
  <si>
    <t>Pokácení stromu směrové v celku s odřezáním kmene a s odvětvením průměru kmene přes 600 do 700 mm</t>
  </si>
  <si>
    <t>-1706538208</t>
  </si>
  <si>
    <t>https://podminky.urs.cz/item/CS_URS_2022_02/112151116</t>
  </si>
  <si>
    <t>"strom 18"1</t>
  </si>
  <si>
    <t>7</t>
  </si>
  <si>
    <t>112151120</t>
  </si>
  <si>
    <t>Pokácení stromu směrové v celku s odřezáním kmene a s odvětvením průměru kmene přes 1000 do 1100 mm</t>
  </si>
  <si>
    <t>1867247461</t>
  </si>
  <si>
    <t>https://podminky.urs.cz/item/CS_URS_2022_02/112151120</t>
  </si>
  <si>
    <t>"strom 19"1</t>
  </si>
  <si>
    <t>8</t>
  </si>
  <si>
    <t>112151311</t>
  </si>
  <si>
    <t>Pokácení stromu postupné bez spouštění částí kmene a koruny o průměru na řezné ploše pařezu přes 100 do 200 mm</t>
  </si>
  <si>
    <t>-637661585</t>
  </si>
  <si>
    <t>https://podminky.urs.cz/item/CS_URS_2022_02/112151311</t>
  </si>
  <si>
    <t>"strom 8"1</t>
  </si>
  <si>
    <t>"strom 9"1</t>
  </si>
  <si>
    <t>"strom 14"1</t>
  </si>
  <si>
    <t>9</t>
  </si>
  <si>
    <t>112151315</t>
  </si>
  <si>
    <t>Pokácení stromu postupné bez spouštění částí kmene a koruny o průměru na řezné ploše pařezu přes 500 do 600 mm</t>
  </si>
  <si>
    <t>136404430</t>
  </si>
  <si>
    <t>https://podminky.urs.cz/item/CS_URS_2022_02/112151315</t>
  </si>
  <si>
    <t>"strom 11"1</t>
  </si>
  <si>
    <t>"strom 12"1</t>
  </si>
  <si>
    <t>10</t>
  </si>
  <si>
    <t>162201401</t>
  </si>
  <si>
    <t>Vodorovné přemístění větví, kmenů nebo pařezů s naložením, složením a dopravou do 1000 m větví stromů listnatých, průměru kmene přes 100 do 300 mm</t>
  </si>
  <si>
    <t>-474758406</t>
  </si>
  <si>
    <t>https://podminky.urs.cz/item/CS_URS_2022_02/162201401</t>
  </si>
  <si>
    <t>11</t>
  </si>
  <si>
    <t>162201402</t>
  </si>
  <si>
    <t>Vodorovné přemístění větví, kmenů nebo pařezů s naložením, složením a dopravou do 1000 m větví stromů listnatých, průměru kmene přes 300 do 500 mm</t>
  </si>
  <si>
    <t>-49924862</t>
  </si>
  <si>
    <t>https://podminky.urs.cz/item/CS_URS_2022_02/162201402</t>
  </si>
  <si>
    <t>12</t>
  </si>
  <si>
    <t>162201403</t>
  </si>
  <si>
    <t>Vodorovné přemístění větví, kmenů nebo pařezů s naložením, složením a dopravou do 1000 m větví stromů listnatých, průměru kmene přes 500 do 700 mm</t>
  </si>
  <si>
    <t>-1697761464</t>
  </si>
  <si>
    <t>https://podminky.urs.cz/item/CS_URS_2022_02/162201403</t>
  </si>
  <si>
    <t>13</t>
  </si>
  <si>
    <t>162201411</t>
  </si>
  <si>
    <t>Vodorovné přemístění větví, kmenů nebo pařezů s naložením, složením a dopravou do 1000 m kmenů stromů listnatých, průměru přes 100 do 300 mm</t>
  </si>
  <si>
    <t>1232323820</t>
  </si>
  <si>
    <t>https://podminky.urs.cz/item/CS_URS_2022_02/162201411</t>
  </si>
  <si>
    <t>6+6+1+3</t>
  </si>
  <si>
    <t>14</t>
  </si>
  <si>
    <t>162201412</t>
  </si>
  <si>
    <t>Vodorovné přemístění větví, kmenů nebo pařezů s naložením, složením a dopravou do 1000 m kmenů stromů listnatých, průměru přes 300 do 500 mm</t>
  </si>
  <si>
    <t>1507130797</t>
  </si>
  <si>
    <t>https://podminky.urs.cz/item/CS_URS_2022_02/162201412</t>
  </si>
  <si>
    <t>162201413</t>
  </si>
  <si>
    <t>Vodorovné přemístění větví, kmenů nebo pařezů s naložením, složením a dopravou do 1000 m kmenů stromů listnatých, průměru přes 500 do 700 mm</t>
  </si>
  <si>
    <t>213458853</t>
  </si>
  <si>
    <t>https://podminky.urs.cz/item/CS_URS_2022_02/162201413</t>
  </si>
  <si>
    <t>16</t>
  </si>
  <si>
    <t>162201500</t>
  </si>
  <si>
    <t>Vodorovné přemístění větví, kmenů nebo pařezů s naložením, složením a dopravou do 1000 m větví stromů listnatých, průměru kmene přes 900 do 1100 mm</t>
  </si>
  <si>
    <t>553828851</t>
  </si>
  <si>
    <t>https://podminky.urs.cz/item/CS_URS_2022_02/162201500</t>
  </si>
  <si>
    <t>17</t>
  </si>
  <si>
    <t>162201510</t>
  </si>
  <si>
    <t>Vodorovné přemístění větví, kmenů nebo pařezů s naložením, složením a dopravou do 1000 m kmenů stromů listnatých, průměru přes 900 do 1100 mm</t>
  </si>
  <si>
    <t>-77969030</t>
  </si>
  <si>
    <t>https://podminky.urs.cz/item/CS_URS_2022_02/162201510</t>
  </si>
  <si>
    <t>18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</si>
  <si>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</si>
  <si>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</si>
  <si>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838735533</t>
  </si>
  <si>
    <t>https://podminky.urs.cz/item/CS_URS_2022_02/162301931</t>
  </si>
  <si>
    <t>16*9</t>
  </si>
  <si>
    <t>19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</si>
  <si>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</si>
  <si>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</si>
  <si>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-333217919</t>
  </si>
  <si>
    <t>https://podminky.urs.cz/item/CS_URS_2022_02/162301932</t>
  </si>
  <si>
    <t>9*1</t>
  </si>
  <si>
    <t>20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</si>
  <si>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</si>
  <si>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</si>
  <si>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668242200</t>
  </si>
  <si>
    <t>https://podminky.urs.cz/item/CS_URS_2022_02/162301933</t>
  </si>
  <si>
    <t>9*3</t>
  </si>
  <si>
    <t>162301935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</si>
  <si>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</si>
  <si>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1361853673</t>
  </si>
  <si>
    <t>https://podminky.urs.cz/item/CS_URS_2022_02/162301935</t>
  </si>
  <si>
    <t>22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</si>
  <si>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</si>
  <si>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</si>
  <si>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-206603362</t>
  </si>
  <si>
    <t>https://podminky.urs.cz/item/CS_URS_2022_02/162301951</t>
  </si>
  <si>
    <t>23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</si>
  <si>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</si>
  <si>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</si>
  <si>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765124962</t>
  </si>
  <si>
    <t>https://podminky.urs.cz/item/CS_URS_2022_02/162301952</t>
  </si>
  <si>
    <t>24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</si>
  <si>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</si>
  <si>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</si>
  <si>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955697466</t>
  </si>
  <si>
    <t>https://podminky.urs.cz/item/CS_URS_2022_02/162301953</t>
  </si>
  <si>
    <t>25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</si>
  <si>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</si>
  <si>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</si>
  <si>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1787209082</t>
  </si>
  <si>
    <t>https://podminky.urs.cz/item/CS_URS_2022_02/162301955</t>
  </si>
  <si>
    <t>26</t>
  </si>
  <si>
    <t>183403153</t>
  </si>
  <si>
    <t>Obdělání půdy hrabáním v rovině nebo na svahu do 1:5</t>
  </si>
  <si>
    <t>m2</t>
  </si>
  <si>
    <t>-2144715160</t>
  </si>
  <si>
    <t>https://podminky.urs.cz/item/CS_URS_2022_02/183403153</t>
  </si>
  <si>
    <t>27</t>
  </si>
  <si>
    <t>184808121R2.1</t>
  </si>
  <si>
    <t>Sesazovací řezy</t>
  </si>
  <si>
    <t>822692547</t>
  </si>
  <si>
    <t>"strom 4"1</t>
  </si>
  <si>
    <t>2 - VON - Vedlejší a ostatní náklady</t>
  </si>
  <si>
    <t>01 - Vedlejší rozpočtové náklady</t>
  </si>
  <si>
    <t xml:space="preserve">    09 - Ostatní náklady</t>
  </si>
  <si>
    <t>01</t>
  </si>
  <si>
    <t>Vedlejší rozpočtové náklady</t>
  </si>
  <si>
    <t>011</t>
  </si>
  <si>
    <t>Zajištění kompletního zařízení staveniště a jeho připojení na sítě</t>
  </si>
  <si>
    <t>-1666611913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</si>
  <si>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</si>
  <si>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</si>
  <si>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</si>
  <si>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</si>
  <si>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-231646299</t>
  </si>
  <si>
    <t>0931</t>
  </si>
  <si>
    <t>Provedení pasportizace stávajících nemovitostí (vč. pozemků) a jejich příslušenství, zajištění fotodokumentace stávajícího stavu přístupových komunikací</t>
  </si>
  <si>
    <t>1539886515</t>
  </si>
  <si>
    <t>095</t>
  </si>
  <si>
    <t>Zajištění šetření o podzemních sítích vč. zajištění nových vyjádření v případě, že před realizací pozbyly platnosti</t>
  </si>
  <si>
    <t>-2021685161</t>
  </si>
  <si>
    <t>R - 12</t>
  </si>
  <si>
    <t>Zajištění dokladů o předání dřevní hmoty vzniklé smýcením porostů k dalšímu využití</t>
  </si>
  <si>
    <t>kpl</t>
  </si>
  <si>
    <t>1024</t>
  </si>
  <si>
    <t>2093196638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</si>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</sst>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51011" TargetMode="External" /><Relationship Id="rId2" Type="http://schemas.openxmlformats.org/officeDocument/2006/relationships/hyperlink" Target="https://podminky.urs.cz/item/CS_URS_2022_02/112151111" TargetMode="External" /><Relationship Id="rId3" Type="http://schemas.openxmlformats.org/officeDocument/2006/relationships/hyperlink" Target="https://podminky.urs.cz/item/CS_URS_2022_02/112151112" TargetMode="External" /><Relationship Id="rId4" Type="http://schemas.openxmlformats.org/officeDocument/2006/relationships/hyperlink" Target="https://podminky.urs.cz/item/CS_URS_2022_02/112151114" TargetMode="External" /><Relationship Id="rId5" Type="http://schemas.openxmlformats.org/officeDocument/2006/relationships/hyperlink" Target="https://podminky.urs.cz/item/CS_URS_2022_02/112151116" TargetMode="External" /><Relationship Id="rId6" Type="http://schemas.openxmlformats.org/officeDocument/2006/relationships/hyperlink" Target="https://podminky.urs.cz/item/CS_URS_2022_02/112151120" TargetMode="External" /><Relationship Id="rId7" Type="http://schemas.openxmlformats.org/officeDocument/2006/relationships/hyperlink" Target="https://podminky.urs.cz/item/CS_URS_2022_02/112151311" TargetMode="External" /><Relationship Id="rId8" Type="http://schemas.openxmlformats.org/officeDocument/2006/relationships/hyperlink" Target="https://podminky.urs.cz/item/CS_URS_2022_02/112151315" TargetMode="External" /><Relationship Id="rId9" Type="http://schemas.openxmlformats.org/officeDocument/2006/relationships/hyperlink" Target="https://podminky.urs.cz/item/CS_URS_2022_02/162201401" TargetMode="External" /><Relationship Id="rId10" Type="http://schemas.openxmlformats.org/officeDocument/2006/relationships/hyperlink" Target="https://podminky.urs.cz/item/CS_URS_2022_02/162201402" TargetMode="External" /><Relationship Id="rId11" Type="http://schemas.openxmlformats.org/officeDocument/2006/relationships/hyperlink" Target="https://podminky.urs.cz/item/CS_URS_2022_02/162201403" TargetMode="External" /><Relationship Id="rId12" Type="http://schemas.openxmlformats.org/officeDocument/2006/relationships/hyperlink" Target="https://podminky.urs.cz/item/CS_URS_2022_02/162201411" TargetMode="External" /><Relationship Id="rId13" Type="http://schemas.openxmlformats.org/officeDocument/2006/relationships/hyperlink" Target="https://podminky.urs.cz/item/CS_URS_2022_02/162201412" TargetMode="External" /><Relationship Id="rId14" Type="http://schemas.openxmlformats.org/officeDocument/2006/relationships/hyperlink" Target="https://podminky.urs.cz/item/CS_URS_2022_02/162201413" TargetMode="External" /><Relationship Id="rId15" Type="http://schemas.openxmlformats.org/officeDocument/2006/relationships/hyperlink" Target="https://podminky.urs.cz/item/CS_URS_2022_02/162201500" TargetMode="External" /><Relationship Id="rId16" Type="http://schemas.openxmlformats.org/officeDocument/2006/relationships/hyperlink" Target="https://podminky.urs.cz/item/CS_URS_2022_02/162201510" TargetMode="External" /><Relationship Id="rId17" Type="http://schemas.openxmlformats.org/officeDocument/2006/relationships/hyperlink" Target="https://podminky.urs.cz/item/CS_URS_2022_02/162301931" TargetMode="External" /><Relationship Id="rId18" Type="http://schemas.openxmlformats.org/officeDocument/2006/relationships/hyperlink" Target="https://podminky.urs.cz/item/CS_URS_2022_02/162301932" TargetMode="External" /><Relationship Id="rId19" Type="http://schemas.openxmlformats.org/officeDocument/2006/relationships/hyperlink" Target="https://podminky.urs.cz/item/CS_URS_2022_02/162301933" TargetMode="External" /><Relationship Id="rId20" Type="http://schemas.openxmlformats.org/officeDocument/2006/relationships/hyperlink" Target="https://podminky.urs.cz/item/CS_URS_2022_02/162301935" TargetMode="External" /><Relationship Id="rId21" Type="http://schemas.openxmlformats.org/officeDocument/2006/relationships/hyperlink" Target="https://podminky.urs.cz/item/CS_URS_2022_02/162301951" TargetMode="External" /><Relationship Id="rId22" Type="http://schemas.openxmlformats.org/officeDocument/2006/relationships/hyperlink" Target="https://podminky.urs.cz/item/CS_URS_2022_02/162301952" TargetMode="External" /><Relationship Id="rId23" Type="http://schemas.openxmlformats.org/officeDocument/2006/relationships/hyperlink" Target="https://podminky.urs.cz/item/CS_URS_2022_02/162301953" TargetMode="External" /><Relationship Id="rId24" Type="http://schemas.openxmlformats.org/officeDocument/2006/relationships/hyperlink" Target="https://podminky.urs.cz/item/CS_URS_2022_02/162301955" TargetMode="External" /><Relationship Id="rId25" Type="http://schemas.openxmlformats.org/officeDocument/2006/relationships/hyperlink" Target="https://podminky.urs.cz/item/CS_URS_2022_02/183403153" TargetMode="External" /><Relationship Id="rId2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21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21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21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43</v>
      </c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19/2022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Malý labský náhon, Plotiště nad Labem, probírka břehového porostu, ř. km 7,900 - 8,500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Plotiště nad Labem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26. 7. 2022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4" t="str">
        <f>IF(E20="","",E20)</f>
        <v>Lukáš Táborský, DiS.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4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21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SO1 - Probírka břehov...'!J30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'1 - SO1 - Probírka břehov...'!P81</f>
        <v>0</v>
      </c>
      <c r="AV55" s="121">
        <f>'1 - SO1 - Probírka břehov...'!J33</f>
        <v>0</v>
      </c>
      <c r="AW55" s="121">
        <f>'1 - SO1 - Probírka břehov...'!J34</f>
        <v>0</v>
      </c>
      <c r="AX55" s="121">
        <f>'1 - SO1 - Probírka břehov...'!J35</f>
        <v>0</v>
      </c>
      <c r="AY55" s="121">
        <f>'1 - SO1 - Probírka břehov...'!J36</f>
        <v>0</v>
      </c>
      <c r="AZ55" s="121">
        <f>'1 - SO1 - Probírka břehov...'!F33</f>
        <v>0</v>
      </c>
      <c r="BA55" s="121">
        <f>'1 - SO1 - Probírka břehov...'!F34</f>
        <v>0</v>
      </c>
      <c r="BB55" s="121">
        <f>'1 - SO1 - Probírka břehov...'!F35</f>
        <v>0</v>
      </c>
      <c r="BC55" s="121">
        <f>'1 - SO1 - Probírka břehov...'!F36</f>
        <v>0</v>
      </c>
      <c r="BD55" s="123">
        <f>'1 - SO1 - Probírka břehov...'!F37</f>
        <v>0</v>
      </c>
      <c r="BE55" s="7"/>
      <c r="BT55" s="124" t="s">
        <v>78</v>
      </c>
      <c r="BV55" s="124" t="s">
        <v>75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77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VON - Vedlejší a osta...'!J30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'2 - VON - Vedlejší a osta...'!P81</f>
        <v>0</v>
      </c>
      <c r="AV56" s="126">
        <f>'2 - VON - Vedlejší a osta...'!J33</f>
        <v>0</v>
      </c>
      <c r="AW56" s="126">
        <f>'2 - VON - Vedlejší a osta...'!J34</f>
        <v>0</v>
      </c>
      <c r="AX56" s="126">
        <f>'2 - VON - Vedlejší a osta...'!J35</f>
        <v>0</v>
      </c>
      <c r="AY56" s="126">
        <f>'2 - VON - Vedlejší a osta...'!J36</f>
        <v>0</v>
      </c>
      <c r="AZ56" s="126">
        <f>'2 - VON - Vedlejší a osta...'!F33</f>
        <v>0</v>
      </c>
      <c r="BA56" s="126">
        <f>'2 - VON - Vedlejší a osta...'!F34</f>
        <v>0</v>
      </c>
      <c r="BB56" s="126">
        <f>'2 - VON - Vedlejší a osta...'!F35</f>
        <v>0</v>
      </c>
      <c r="BC56" s="126">
        <f>'2 - VON - Vedlejší a osta...'!F36</f>
        <v>0</v>
      </c>
      <c r="BD56" s="128">
        <f>'2 - VON - Vedlejší a osta...'!F37</f>
        <v>0</v>
      </c>
      <c r="BE56" s="7"/>
      <c r="BT56" s="124" t="s">
        <v>78</v>
      </c>
      <c r="BV56" s="124" t="s">
        <v>75</v>
      </c>
      <c r="BW56" s="124" t="s">
        <v>84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HTsts/vu3WdjK9LiQHG8x9ADdPE4m8/A0C81gRPy93BFyoBtA8HRClXuoPtrQxq8mNKkQDvaUCBd7K8vTEVKOA==" hashValue="0apEO1JcyxBv6aHFr0udzqVxNlCclqC8i02ihNO9htXpngOkzPNCu5X4lo9NA91qd+E8A0X+czbU9I8ylXtlk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O1 - Probírka břehov...'!C2" display="/"/>
    <hyperlink ref="A56" location="'2 - VON - Vedlejší a o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82</v>
      </c>
    </row>
    <row r="4" s="1" customFormat="1" ht="24.96" customHeight="1">
      <c r="B4" s="20"/>
      <c r="D4" s="131" t="s">
        <v>85</v>
      </c>
      <c r="L4" s="20"/>
      <c r="M4" s="132" t="s">
        <v>10</v>
      </c>
      <c r="AT4" s="17" t="s">
        <v>34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Malý labský náhon, Plotiště nad Labem, probírka břehového porostu, ř. km 7,900 - 8,500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86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87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21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</v>
      </c>
      <c r="G12" s="38"/>
      <c r="H12" s="38"/>
      <c r="I12" s="133" t="s">
        <v>24</v>
      </c>
      <c r="J12" s="138" t="str">
        <f>'Rekapitulace stavby'!AN8</f>
        <v>26. 7. 2022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21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21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35</v>
      </c>
      <c r="E23" s="38"/>
      <c r="F23" s="38"/>
      <c r="G23" s="38"/>
      <c r="H23" s="38"/>
      <c r="I23" s="133" t="s">
        <v>27</v>
      </c>
      <c r="J23" s="137" t="s">
        <v>21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36</v>
      </c>
      <c r="F24" s="38"/>
      <c r="G24" s="38"/>
      <c r="H24" s="38"/>
      <c r="I24" s="133" t="s">
        <v>29</v>
      </c>
      <c r="J24" s="137" t="s">
        <v>21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37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39</v>
      </c>
      <c r="E30" s="38"/>
      <c r="F30" s="38"/>
      <c r="G30" s="38"/>
      <c r="H30" s="38"/>
      <c r="I30" s="38"/>
      <c r="J30" s="145">
        <f>ROUND(J81,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41</v>
      </c>
      <c r="G32" s="38"/>
      <c r="H32" s="38"/>
      <c r="I32" s="146" t="s">
        <v>40</v>
      </c>
      <c r="J32" s="146" t="s">
        <v>42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43</v>
      </c>
      <c r="E33" s="133" t="s">
        <v>44</v>
      </c>
      <c r="F33" s="148">
        <f>ROUND((SUM(BE81:BE169)),  2)</f>
        <v>0</v>
      </c>
      <c r="G33" s="38"/>
      <c r="H33" s="38"/>
      <c r="I33" s="149">
        <v>0.20999999999999999</v>
      </c>
      <c r="J33" s="148">
        <f>ROUND(((SUM(BE81:BE169))*I33),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45</v>
      </c>
      <c r="F34" s="148">
        <f>ROUND((SUM(BF81:BF169)),  2)</f>
        <v>0</v>
      </c>
      <c r="G34" s="38"/>
      <c r="H34" s="38"/>
      <c r="I34" s="149">
        <v>0.14999999999999999</v>
      </c>
      <c r="J34" s="148">
        <f>ROUND(((SUM(BF81:BF169))*I34),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43</v>
      </c>
      <c r="E35" s="133" t="s">
        <v>46</v>
      </c>
      <c r="F35" s="148">
        <f>ROUND((SUM(BG81:BG169)),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47</v>
      </c>
      <c r="F36" s="148">
        <f>ROUND((SUM(BH81:BH169)),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48</v>
      </c>
      <c r="F37" s="148">
        <f>ROUND((SUM(BI81:BI169)),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Malý labský náhon, Plotiště nad Labem, probírka břehového porostu, ř. km 7,900 - 8,500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SO1 - Probírka břehového porostu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Plotiště nad Labem</v>
      </c>
      <c r="G52" s="40"/>
      <c r="H52" s="40"/>
      <c r="I52" s="32" t="s">
        <v>24</v>
      </c>
      <c r="J52" s="73" t="str">
        <f>IF(J12="","",J12)</f>
        <v>26. 7. 2022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</v>
      </c>
      <c r="G54" s="40"/>
      <c r="H54" s="40"/>
      <c r="I54" s="32" t="s">
        <v>32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Lukáš Táborský, DiS.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71</v>
      </c>
      <c r="D59" s="40"/>
      <c r="E59" s="40"/>
      <c r="F59" s="40"/>
      <c r="G59" s="40"/>
      <c r="H59" s="40"/>
      <c r="I59" s="40"/>
      <c r="J59" s="103">
        <f>J81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6"/>
      <c r="C60" s="167"/>
      <c r="D60" s="168" t="s">
        <v>92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93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94</v>
      </c>
      <c r="D68" s="40"/>
      <c r="E68" s="40"/>
      <c r="F68" s="40"/>
      <c r="G68" s="40"/>
      <c r="H68" s="40"/>
      <c r="I68" s="40"/>
      <c r="J68" s="40"/>
      <c r="K68" s="40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1" t="str">
        <f>E7</f>
        <v>Malý labský náhon, Plotiště nad Labem, probírka břehového porostu, ř. km 7,900 - 8,500</v>
      </c>
      <c r="F71" s="32"/>
      <c r="G71" s="32"/>
      <c r="H71" s="32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86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70" t="str">
        <f>E9</f>
        <v>1 - SO1 - Probírka břehového porostu</v>
      </c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22</v>
      </c>
      <c r="D75" s="40"/>
      <c r="E75" s="40"/>
      <c r="F75" s="27" t="str">
        <f>F12</f>
        <v>Plotiště nad Labem</v>
      </c>
      <c r="G75" s="40"/>
      <c r="H75" s="40"/>
      <c r="I75" s="32" t="s">
        <v>24</v>
      </c>
      <c r="J75" s="73" t="str">
        <f>IF(J12="","",J12)</f>
        <v>26. 7. 2022</v>
      </c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26</v>
      </c>
      <c r="D77" s="40"/>
      <c r="E77" s="40"/>
      <c r="F77" s="27" t="str">
        <f>E15</f>
        <v>Povodí Labe, státní podnik</v>
      </c>
      <c r="G77" s="40"/>
      <c r="H77" s="40"/>
      <c r="I77" s="32" t="s">
        <v>32</v>
      </c>
      <c r="J77" s="36" t="str">
        <f>E21</f>
        <v xml:space="preserve"> 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35</v>
      </c>
      <c r="J78" s="36" t="str">
        <f>E24</f>
        <v>Lukáš Táborský, DiS.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8"/>
      <c r="B80" s="179"/>
      <c r="C80" s="180" t="s">
        <v>95</v>
      </c>
      <c r="D80" s="181" t="s">
        <v>58</v>
      </c>
      <c r="E80" s="181" t="s">
        <v>54</v>
      </c>
      <c r="F80" s="181" t="s">
        <v>55</v>
      </c>
      <c r="G80" s="181" t="s">
        <v>96</v>
      </c>
      <c r="H80" s="181" t="s">
        <v>97</v>
      </c>
      <c r="I80" s="181" t="s">
        <v>98</v>
      </c>
      <c r="J80" s="181" t="s">
        <v>90</v>
      </c>
      <c r="K80" s="182" t="s">
        <v>99</v>
      </c>
      <c r="L80" s="183"/>
      <c r="M80" s="93" t="s">
        <v>21</v>
      </c>
      <c r="N80" s="94" t="s">
        <v>43</v>
      </c>
      <c r="O80" s="94" t="s">
        <v>100</v>
      </c>
      <c r="P80" s="94" t="s">
        <v>101</v>
      </c>
      <c r="Q80" s="94" t="s">
        <v>102</v>
      </c>
      <c r="R80" s="94" t="s">
        <v>103</v>
      </c>
      <c r="S80" s="94" t="s">
        <v>104</v>
      </c>
      <c r="T80" s="95" t="s">
        <v>105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8"/>
      <c r="B81" s="39"/>
      <c r="C81" s="100" t="s">
        <v>106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72</v>
      </c>
      <c r="AU81" s="17" t="s">
        <v>91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107</v>
      </c>
      <c r="F82" s="192" t="s">
        <v>108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78</v>
      </c>
      <c r="AT82" s="201" t="s">
        <v>72</v>
      </c>
      <c r="AU82" s="201" t="s">
        <v>73</v>
      </c>
      <c r="AY82" s="200" t="s">
        <v>109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72</v>
      </c>
      <c r="E83" s="203" t="s">
        <v>78</v>
      </c>
      <c r="F83" s="203" t="s">
        <v>110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SUM(P84:P169)</f>
        <v>0</v>
      </c>
      <c r="Q83" s="197"/>
      <c r="R83" s="198">
        <f>SUM(R84:R169)</f>
        <v>0</v>
      </c>
      <c r="S83" s="197"/>
      <c r="T83" s="199">
        <f>SUM(T84:T169)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78</v>
      </c>
      <c r="AT83" s="201" t="s">
        <v>72</v>
      </c>
      <c r="AU83" s="201" t="s">
        <v>78</v>
      </c>
      <c r="AY83" s="200" t="s">
        <v>109</v>
      </c>
      <c r="BK83" s="202">
        <f>SUM(BK84:BK169)</f>
        <v>0</v>
      </c>
    </row>
    <row r="84" s="2" customFormat="1" ht="21.75" customHeight="1">
      <c r="A84" s="38"/>
      <c r="B84" s="39"/>
      <c r="C84" s="205" t="s">
        <v>78</v>
      </c>
      <c r="D84" s="205" t="s">
        <v>111</v>
      </c>
      <c r="E84" s="206" t="s">
        <v>112</v>
      </c>
      <c r="F84" s="207" t="s">
        <v>113</v>
      </c>
      <c r="G84" s="208" t="s">
        <v>114</v>
      </c>
      <c r="H84" s="209">
        <v>1</v>
      </c>
      <c r="I84" s="210"/>
      <c r="J84" s="211">
        <f>ROUND(I84*H84,2)</f>
        <v>0</v>
      </c>
      <c r="K84" s="207" t="s">
        <v>21</v>
      </c>
      <c r="L84" s="44"/>
      <c r="M84" s="212" t="s">
        <v>21</v>
      </c>
      <c r="N84" s="213" t="s">
        <v>46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6" t="s">
        <v>115</v>
      </c>
      <c r="AT84" s="216" t="s">
        <v>111</v>
      </c>
      <c r="AU84" s="216" t="s">
        <v>82</v>
      </c>
      <c r="AY84" s="17" t="s">
        <v>109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7" t="s">
        <v>115</v>
      </c>
      <c r="BK84" s="217">
        <f>ROUND(I84*H84,2)</f>
        <v>0</v>
      </c>
      <c r="BL84" s="17" t="s">
        <v>115</v>
      </c>
      <c r="BM84" s="216" t="s">
        <v>116</v>
      </c>
    </row>
    <row r="85" s="2" customFormat="1" ht="21.75" customHeight="1">
      <c r="A85" s="38"/>
      <c r="B85" s="39"/>
      <c r="C85" s="205" t="s">
        <v>82</v>
      </c>
      <c r="D85" s="205" t="s">
        <v>111</v>
      </c>
      <c r="E85" s="206" t="s">
        <v>117</v>
      </c>
      <c r="F85" s="207" t="s">
        <v>118</v>
      </c>
      <c r="G85" s="208" t="s">
        <v>119</v>
      </c>
      <c r="H85" s="209">
        <v>6</v>
      </c>
      <c r="I85" s="210"/>
      <c r="J85" s="211">
        <f>ROUND(I85*H85,2)</f>
        <v>0</v>
      </c>
      <c r="K85" s="207" t="s">
        <v>120</v>
      </c>
      <c r="L85" s="44"/>
      <c r="M85" s="212" t="s">
        <v>21</v>
      </c>
      <c r="N85" s="213" t="s">
        <v>46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6" t="s">
        <v>115</v>
      </c>
      <c r="AT85" s="216" t="s">
        <v>111</v>
      </c>
      <c r="AU85" s="216" t="s">
        <v>82</v>
      </c>
      <c r="AY85" s="17" t="s">
        <v>109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7" t="s">
        <v>115</v>
      </c>
      <c r="BK85" s="217">
        <f>ROUND(I85*H85,2)</f>
        <v>0</v>
      </c>
      <c r="BL85" s="17" t="s">
        <v>115</v>
      </c>
      <c r="BM85" s="216" t="s">
        <v>121</v>
      </c>
    </row>
    <row r="86" s="2" customFormat="1">
      <c r="A86" s="38"/>
      <c r="B86" s="39"/>
      <c r="C86" s="40"/>
      <c r="D86" s="218" t="s">
        <v>122</v>
      </c>
      <c r="E86" s="40"/>
      <c r="F86" s="219" t="s">
        <v>123</v>
      </c>
      <c r="G86" s="40"/>
      <c r="H86" s="40"/>
      <c r="I86" s="220"/>
      <c r="J86" s="40"/>
      <c r="K86" s="40"/>
      <c r="L86" s="44"/>
      <c r="M86" s="221"/>
      <c r="N86" s="222"/>
      <c r="O86" s="85"/>
      <c r="P86" s="85"/>
      <c r="Q86" s="85"/>
      <c r="R86" s="85"/>
      <c r="S86" s="85"/>
      <c r="T86" s="86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122</v>
      </c>
      <c r="AU86" s="17" t="s">
        <v>82</v>
      </c>
    </row>
    <row r="87" s="13" customFormat="1">
      <c r="A87" s="13"/>
      <c r="B87" s="223"/>
      <c r="C87" s="224"/>
      <c r="D87" s="225" t="s">
        <v>124</v>
      </c>
      <c r="E87" s="226" t="s">
        <v>21</v>
      </c>
      <c r="F87" s="227" t="s">
        <v>125</v>
      </c>
      <c r="G87" s="224"/>
      <c r="H87" s="228">
        <v>1</v>
      </c>
      <c r="I87" s="229"/>
      <c r="J87" s="224"/>
      <c r="K87" s="224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124</v>
      </c>
      <c r="AU87" s="234" t="s">
        <v>82</v>
      </c>
      <c r="AV87" s="13" t="s">
        <v>82</v>
      </c>
      <c r="AW87" s="13" t="s">
        <v>34</v>
      </c>
      <c r="AX87" s="13" t="s">
        <v>73</v>
      </c>
      <c r="AY87" s="234" t="s">
        <v>109</v>
      </c>
    </row>
    <row r="88" s="13" customFormat="1">
      <c r="A88" s="13"/>
      <c r="B88" s="223"/>
      <c r="C88" s="224"/>
      <c r="D88" s="225" t="s">
        <v>124</v>
      </c>
      <c r="E88" s="226" t="s">
        <v>21</v>
      </c>
      <c r="F88" s="227" t="s">
        <v>126</v>
      </c>
      <c r="G88" s="224"/>
      <c r="H88" s="228">
        <v>1</v>
      </c>
      <c r="I88" s="229"/>
      <c r="J88" s="224"/>
      <c r="K88" s="224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124</v>
      </c>
      <c r="AU88" s="234" t="s">
        <v>82</v>
      </c>
      <c r="AV88" s="13" t="s">
        <v>82</v>
      </c>
      <c r="AW88" s="13" t="s">
        <v>34</v>
      </c>
      <c r="AX88" s="13" t="s">
        <v>73</v>
      </c>
      <c r="AY88" s="234" t="s">
        <v>109</v>
      </c>
    </row>
    <row r="89" s="13" customFormat="1">
      <c r="A89" s="13"/>
      <c r="B89" s="223"/>
      <c r="C89" s="224"/>
      <c r="D89" s="225" t="s">
        <v>124</v>
      </c>
      <c r="E89" s="226" t="s">
        <v>21</v>
      </c>
      <c r="F89" s="227" t="s">
        <v>127</v>
      </c>
      <c r="G89" s="224"/>
      <c r="H89" s="228">
        <v>3</v>
      </c>
      <c r="I89" s="229"/>
      <c r="J89" s="224"/>
      <c r="K89" s="224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124</v>
      </c>
      <c r="AU89" s="234" t="s">
        <v>82</v>
      </c>
      <c r="AV89" s="13" t="s">
        <v>82</v>
      </c>
      <c r="AW89" s="13" t="s">
        <v>34</v>
      </c>
      <c r="AX89" s="13" t="s">
        <v>73</v>
      </c>
      <c r="AY89" s="234" t="s">
        <v>109</v>
      </c>
    </row>
    <row r="90" s="13" customFormat="1">
      <c r="A90" s="13"/>
      <c r="B90" s="223"/>
      <c r="C90" s="224"/>
      <c r="D90" s="225" t="s">
        <v>124</v>
      </c>
      <c r="E90" s="226" t="s">
        <v>21</v>
      </c>
      <c r="F90" s="227" t="s">
        <v>128</v>
      </c>
      <c r="G90" s="224"/>
      <c r="H90" s="228">
        <v>1</v>
      </c>
      <c r="I90" s="229"/>
      <c r="J90" s="224"/>
      <c r="K90" s="224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124</v>
      </c>
      <c r="AU90" s="234" t="s">
        <v>82</v>
      </c>
      <c r="AV90" s="13" t="s">
        <v>82</v>
      </c>
      <c r="AW90" s="13" t="s">
        <v>34</v>
      </c>
      <c r="AX90" s="13" t="s">
        <v>73</v>
      </c>
      <c r="AY90" s="234" t="s">
        <v>109</v>
      </c>
    </row>
    <row r="91" s="14" customFormat="1">
      <c r="A91" s="14"/>
      <c r="B91" s="235"/>
      <c r="C91" s="236"/>
      <c r="D91" s="225" t="s">
        <v>124</v>
      </c>
      <c r="E91" s="237" t="s">
        <v>21</v>
      </c>
      <c r="F91" s="238" t="s">
        <v>129</v>
      </c>
      <c r="G91" s="236"/>
      <c r="H91" s="239">
        <v>6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124</v>
      </c>
      <c r="AU91" s="245" t="s">
        <v>82</v>
      </c>
      <c r="AV91" s="14" t="s">
        <v>115</v>
      </c>
      <c r="AW91" s="14" t="s">
        <v>34</v>
      </c>
      <c r="AX91" s="14" t="s">
        <v>78</v>
      </c>
      <c r="AY91" s="245" t="s">
        <v>109</v>
      </c>
    </row>
    <row r="92" s="2" customFormat="1" ht="21.75" customHeight="1">
      <c r="A92" s="38"/>
      <c r="B92" s="39"/>
      <c r="C92" s="205" t="s">
        <v>130</v>
      </c>
      <c r="D92" s="205" t="s">
        <v>111</v>
      </c>
      <c r="E92" s="206" t="s">
        <v>131</v>
      </c>
      <c r="F92" s="207" t="s">
        <v>132</v>
      </c>
      <c r="G92" s="208" t="s">
        <v>119</v>
      </c>
      <c r="H92" s="209">
        <v>6</v>
      </c>
      <c r="I92" s="210"/>
      <c r="J92" s="211">
        <f>ROUND(I92*H92,2)</f>
        <v>0</v>
      </c>
      <c r="K92" s="207" t="s">
        <v>120</v>
      </c>
      <c r="L92" s="44"/>
      <c r="M92" s="212" t="s">
        <v>21</v>
      </c>
      <c r="N92" s="213" t="s">
        <v>46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6" t="s">
        <v>115</v>
      </c>
      <c r="AT92" s="216" t="s">
        <v>111</v>
      </c>
      <c r="AU92" s="216" t="s">
        <v>82</v>
      </c>
      <c r="AY92" s="17" t="s">
        <v>109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7" t="s">
        <v>115</v>
      </c>
      <c r="BK92" s="217">
        <f>ROUND(I92*H92,2)</f>
        <v>0</v>
      </c>
      <c r="BL92" s="17" t="s">
        <v>115</v>
      </c>
      <c r="BM92" s="216" t="s">
        <v>133</v>
      </c>
    </row>
    <row r="93" s="2" customFormat="1">
      <c r="A93" s="38"/>
      <c r="B93" s="39"/>
      <c r="C93" s="40"/>
      <c r="D93" s="218" t="s">
        <v>122</v>
      </c>
      <c r="E93" s="40"/>
      <c r="F93" s="219" t="s">
        <v>134</v>
      </c>
      <c r="G93" s="40"/>
      <c r="H93" s="40"/>
      <c r="I93" s="220"/>
      <c r="J93" s="40"/>
      <c r="K93" s="40"/>
      <c r="L93" s="44"/>
      <c r="M93" s="221"/>
      <c r="N93" s="222"/>
      <c r="O93" s="85"/>
      <c r="P93" s="85"/>
      <c r="Q93" s="85"/>
      <c r="R93" s="85"/>
      <c r="S93" s="85"/>
      <c r="T93" s="86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122</v>
      </c>
      <c r="AU93" s="17" t="s">
        <v>82</v>
      </c>
    </row>
    <row r="94" s="13" customFormat="1">
      <c r="A94" s="13"/>
      <c r="B94" s="223"/>
      <c r="C94" s="224"/>
      <c r="D94" s="225" t="s">
        <v>124</v>
      </c>
      <c r="E94" s="226" t="s">
        <v>21</v>
      </c>
      <c r="F94" s="227" t="s">
        <v>135</v>
      </c>
      <c r="G94" s="224"/>
      <c r="H94" s="228">
        <v>1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124</v>
      </c>
      <c r="AU94" s="234" t="s">
        <v>82</v>
      </c>
      <c r="AV94" s="13" t="s">
        <v>82</v>
      </c>
      <c r="AW94" s="13" t="s">
        <v>34</v>
      </c>
      <c r="AX94" s="13" t="s">
        <v>73</v>
      </c>
      <c r="AY94" s="234" t="s">
        <v>109</v>
      </c>
    </row>
    <row r="95" s="13" customFormat="1">
      <c r="A95" s="13"/>
      <c r="B95" s="223"/>
      <c r="C95" s="224"/>
      <c r="D95" s="225" t="s">
        <v>124</v>
      </c>
      <c r="E95" s="226" t="s">
        <v>21</v>
      </c>
      <c r="F95" s="227" t="s">
        <v>136</v>
      </c>
      <c r="G95" s="224"/>
      <c r="H95" s="228">
        <v>1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124</v>
      </c>
      <c r="AU95" s="234" t="s">
        <v>82</v>
      </c>
      <c r="AV95" s="13" t="s">
        <v>82</v>
      </c>
      <c r="AW95" s="13" t="s">
        <v>34</v>
      </c>
      <c r="AX95" s="13" t="s">
        <v>73</v>
      </c>
      <c r="AY95" s="234" t="s">
        <v>109</v>
      </c>
    </row>
    <row r="96" s="13" customFormat="1">
      <c r="A96" s="13"/>
      <c r="B96" s="223"/>
      <c r="C96" s="224"/>
      <c r="D96" s="225" t="s">
        <v>124</v>
      </c>
      <c r="E96" s="226" t="s">
        <v>21</v>
      </c>
      <c r="F96" s="227" t="s">
        <v>137</v>
      </c>
      <c r="G96" s="224"/>
      <c r="H96" s="228">
        <v>1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124</v>
      </c>
      <c r="AU96" s="234" t="s">
        <v>82</v>
      </c>
      <c r="AV96" s="13" t="s">
        <v>82</v>
      </c>
      <c r="AW96" s="13" t="s">
        <v>34</v>
      </c>
      <c r="AX96" s="13" t="s">
        <v>73</v>
      </c>
      <c r="AY96" s="234" t="s">
        <v>109</v>
      </c>
    </row>
    <row r="97" s="13" customFormat="1">
      <c r="A97" s="13"/>
      <c r="B97" s="223"/>
      <c r="C97" s="224"/>
      <c r="D97" s="225" t="s">
        <v>124</v>
      </c>
      <c r="E97" s="226" t="s">
        <v>21</v>
      </c>
      <c r="F97" s="227" t="s">
        <v>138</v>
      </c>
      <c r="G97" s="224"/>
      <c r="H97" s="228">
        <v>1</v>
      </c>
      <c r="I97" s="229"/>
      <c r="J97" s="224"/>
      <c r="K97" s="224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124</v>
      </c>
      <c r="AU97" s="234" t="s">
        <v>82</v>
      </c>
      <c r="AV97" s="13" t="s">
        <v>82</v>
      </c>
      <c r="AW97" s="13" t="s">
        <v>34</v>
      </c>
      <c r="AX97" s="13" t="s">
        <v>73</v>
      </c>
      <c r="AY97" s="234" t="s">
        <v>109</v>
      </c>
    </row>
    <row r="98" s="13" customFormat="1">
      <c r="A98" s="13"/>
      <c r="B98" s="223"/>
      <c r="C98" s="224"/>
      <c r="D98" s="225" t="s">
        <v>124</v>
      </c>
      <c r="E98" s="226" t="s">
        <v>21</v>
      </c>
      <c r="F98" s="227" t="s">
        <v>139</v>
      </c>
      <c r="G98" s="224"/>
      <c r="H98" s="228">
        <v>1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124</v>
      </c>
      <c r="AU98" s="234" t="s">
        <v>82</v>
      </c>
      <c r="AV98" s="13" t="s">
        <v>82</v>
      </c>
      <c r="AW98" s="13" t="s">
        <v>34</v>
      </c>
      <c r="AX98" s="13" t="s">
        <v>73</v>
      </c>
      <c r="AY98" s="234" t="s">
        <v>109</v>
      </c>
    </row>
    <row r="99" s="13" customFormat="1">
      <c r="A99" s="13"/>
      <c r="B99" s="223"/>
      <c r="C99" s="224"/>
      <c r="D99" s="225" t="s">
        <v>124</v>
      </c>
      <c r="E99" s="226" t="s">
        <v>21</v>
      </c>
      <c r="F99" s="227" t="s">
        <v>140</v>
      </c>
      <c r="G99" s="224"/>
      <c r="H99" s="228">
        <v>1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124</v>
      </c>
      <c r="AU99" s="234" t="s">
        <v>82</v>
      </c>
      <c r="AV99" s="13" t="s">
        <v>82</v>
      </c>
      <c r="AW99" s="13" t="s">
        <v>34</v>
      </c>
      <c r="AX99" s="13" t="s">
        <v>73</v>
      </c>
      <c r="AY99" s="234" t="s">
        <v>109</v>
      </c>
    </row>
    <row r="100" s="14" customFormat="1">
      <c r="A100" s="14"/>
      <c r="B100" s="235"/>
      <c r="C100" s="236"/>
      <c r="D100" s="225" t="s">
        <v>124</v>
      </c>
      <c r="E100" s="237" t="s">
        <v>21</v>
      </c>
      <c r="F100" s="238" t="s">
        <v>129</v>
      </c>
      <c r="G100" s="236"/>
      <c r="H100" s="239">
        <v>6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124</v>
      </c>
      <c r="AU100" s="245" t="s">
        <v>82</v>
      </c>
      <c r="AV100" s="14" t="s">
        <v>115</v>
      </c>
      <c r="AW100" s="14" t="s">
        <v>34</v>
      </c>
      <c r="AX100" s="14" t="s">
        <v>78</v>
      </c>
      <c r="AY100" s="245" t="s">
        <v>109</v>
      </c>
    </row>
    <row r="101" s="2" customFormat="1" ht="21.75" customHeight="1">
      <c r="A101" s="38"/>
      <c r="B101" s="39"/>
      <c r="C101" s="205" t="s">
        <v>115</v>
      </c>
      <c r="D101" s="205" t="s">
        <v>111</v>
      </c>
      <c r="E101" s="206" t="s">
        <v>141</v>
      </c>
      <c r="F101" s="207" t="s">
        <v>142</v>
      </c>
      <c r="G101" s="208" t="s">
        <v>119</v>
      </c>
      <c r="H101" s="209">
        <v>1</v>
      </c>
      <c r="I101" s="210"/>
      <c r="J101" s="211">
        <f>ROUND(I101*H101,2)</f>
        <v>0</v>
      </c>
      <c r="K101" s="207" t="s">
        <v>120</v>
      </c>
      <c r="L101" s="44"/>
      <c r="M101" s="212" t="s">
        <v>21</v>
      </c>
      <c r="N101" s="213" t="s">
        <v>46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6" t="s">
        <v>115</v>
      </c>
      <c r="AT101" s="216" t="s">
        <v>111</v>
      </c>
      <c r="AU101" s="216" t="s">
        <v>82</v>
      </c>
      <c r="AY101" s="17" t="s">
        <v>109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7" t="s">
        <v>115</v>
      </c>
      <c r="BK101" s="217">
        <f>ROUND(I101*H101,2)</f>
        <v>0</v>
      </c>
      <c r="BL101" s="17" t="s">
        <v>115</v>
      </c>
      <c r="BM101" s="216" t="s">
        <v>143</v>
      </c>
    </row>
    <row r="102" s="2" customFormat="1">
      <c r="A102" s="38"/>
      <c r="B102" s="39"/>
      <c r="C102" s="40"/>
      <c r="D102" s="218" t="s">
        <v>122</v>
      </c>
      <c r="E102" s="40"/>
      <c r="F102" s="219" t="s">
        <v>144</v>
      </c>
      <c r="G102" s="40"/>
      <c r="H102" s="40"/>
      <c r="I102" s="220"/>
      <c r="J102" s="40"/>
      <c r="K102" s="40"/>
      <c r="L102" s="44"/>
      <c r="M102" s="221"/>
      <c r="N102" s="222"/>
      <c r="O102" s="85"/>
      <c r="P102" s="85"/>
      <c r="Q102" s="85"/>
      <c r="R102" s="85"/>
      <c r="S102" s="85"/>
      <c r="T102" s="86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122</v>
      </c>
      <c r="AU102" s="17" t="s">
        <v>82</v>
      </c>
    </row>
    <row r="103" s="13" customFormat="1">
      <c r="A103" s="13"/>
      <c r="B103" s="223"/>
      <c r="C103" s="224"/>
      <c r="D103" s="225" t="s">
        <v>124</v>
      </c>
      <c r="E103" s="226" t="s">
        <v>21</v>
      </c>
      <c r="F103" s="227" t="s">
        <v>145</v>
      </c>
      <c r="G103" s="224"/>
      <c r="H103" s="228">
        <v>1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124</v>
      </c>
      <c r="AU103" s="234" t="s">
        <v>82</v>
      </c>
      <c r="AV103" s="13" t="s">
        <v>82</v>
      </c>
      <c r="AW103" s="13" t="s">
        <v>34</v>
      </c>
      <c r="AX103" s="13" t="s">
        <v>78</v>
      </c>
      <c r="AY103" s="234" t="s">
        <v>109</v>
      </c>
    </row>
    <row r="104" s="2" customFormat="1" ht="21.75" customHeight="1">
      <c r="A104" s="38"/>
      <c r="B104" s="39"/>
      <c r="C104" s="205" t="s">
        <v>146</v>
      </c>
      <c r="D104" s="205" t="s">
        <v>111</v>
      </c>
      <c r="E104" s="206" t="s">
        <v>147</v>
      </c>
      <c r="F104" s="207" t="s">
        <v>148</v>
      </c>
      <c r="G104" s="208" t="s">
        <v>119</v>
      </c>
      <c r="H104" s="209">
        <v>1</v>
      </c>
      <c r="I104" s="210"/>
      <c r="J104" s="211">
        <f>ROUND(I104*H104,2)</f>
        <v>0</v>
      </c>
      <c r="K104" s="207" t="s">
        <v>120</v>
      </c>
      <c r="L104" s="44"/>
      <c r="M104" s="212" t="s">
        <v>21</v>
      </c>
      <c r="N104" s="213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6" t="s">
        <v>115</v>
      </c>
      <c r="AT104" s="216" t="s">
        <v>111</v>
      </c>
      <c r="AU104" s="216" t="s">
        <v>82</v>
      </c>
      <c r="AY104" s="17" t="s">
        <v>109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7" t="s">
        <v>115</v>
      </c>
      <c r="BK104" s="217">
        <f>ROUND(I104*H104,2)</f>
        <v>0</v>
      </c>
      <c r="BL104" s="17" t="s">
        <v>115</v>
      </c>
      <c r="BM104" s="216" t="s">
        <v>149</v>
      </c>
    </row>
    <row r="105" s="2" customFormat="1">
      <c r="A105" s="38"/>
      <c r="B105" s="39"/>
      <c r="C105" s="40"/>
      <c r="D105" s="218" t="s">
        <v>122</v>
      </c>
      <c r="E105" s="40"/>
      <c r="F105" s="219" t="s">
        <v>150</v>
      </c>
      <c r="G105" s="40"/>
      <c r="H105" s="40"/>
      <c r="I105" s="220"/>
      <c r="J105" s="40"/>
      <c r="K105" s="40"/>
      <c r="L105" s="44"/>
      <c r="M105" s="221"/>
      <c r="N105" s="222"/>
      <c r="O105" s="85"/>
      <c r="P105" s="85"/>
      <c r="Q105" s="85"/>
      <c r="R105" s="85"/>
      <c r="S105" s="85"/>
      <c r="T105" s="86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122</v>
      </c>
      <c r="AU105" s="17" t="s">
        <v>82</v>
      </c>
    </row>
    <row r="106" s="13" customFormat="1">
      <c r="A106" s="13"/>
      <c r="B106" s="223"/>
      <c r="C106" s="224"/>
      <c r="D106" s="225" t="s">
        <v>124</v>
      </c>
      <c r="E106" s="226" t="s">
        <v>21</v>
      </c>
      <c r="F106" s="227" t="s">
        <v>151</v>
      </c>
      <c r="G106" s="224"/>
      <c r="H106" s="228">
        <v>1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124</v>
      </c>
      <c r="AU106" s="234" t="s">
        <v>82</v>
      </c>
      <c r="AV106" s="13" t="s">
        <v>82</v>
      </c>
      <c r="AW106" s="13" t="s">
        <v>34</v>
      </c>
      <c r="AX106" s="13" t="s">
        <v>78</v>
      </c>
      <c r="AY106" s="234" t="s">
        <v>109</v>
      </c>
    </row>
    <row r="107" s="2" customFormat="1" ht="21.75" customHeight="1">
      <c r="A107" s="38"/>
      <c r="B107" s="39"/>
      <c r="C107" s="205" t="s">
        <v>152</v>
      </c>
      <c r="D107" s="205" t="s">
        <v>111</v>
      </c>
      <c r="E107" s="206" t="s">
        <v>153</v>
      </c>
      <c r="F107" s="207" t="s">
        <v>154</v>
      </c>
      <c r="G107" s="208" t="s">
        <v>119</v>
      </c>
      <c r="H107" s="209">
        <v>1</v>
      </c>
      <c r="I107" s="210"/>
      <c r="J107" s="211">
        <f>ROUND(I107*H107,2)</f>
        <v>0</v>
      </c>
      <c r="K107" s="207" t="s">
        <v>120</v>
      </c>
      <c r="L107" s="44"/>
      <c r="M107" s="212" t="s">
        <v>21</v>
      </c>
      <c r="N107" s="213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6" t="s">
        <v>115</v>
      </c>
      <c r="AT107" s="216" t="s">
        <v>111</v>
      </c>
      <c r="AU107" s="216" t="s">
        <v>82</v>
      </c>
      <c r="AY107" s="17" t="s">
        <v>109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7" t="s">
        <v>115</v>
      </c>
      <c r="BK107" s="217">
        <f>ROUND(I107*H107,2)</f>
        <v>0</v>
      </c>
      <c r="BL107" s="17" t="s">
        <v>115</v>
      </c>
      <c r="BM107" s="216" t="s">
        <v>155</v>
      </c>
    </row>
    <row r="108" s="2" customFormat="1">
      <c r="A108" s="38"/>
      <c r="B108" s="39"/>
      <c r="C108" s="40"/>
      <c r="D108" s="218" t="s">
        <v>122</v>
      </c>
      <c r="E108" s="40"/>
      <c r="F108" s="219" t="s">
        <v>156</v>
      </c>
      <c r="G108" s="40"/>
      <c r="H108" s="40"/>
      <c r="I108" s="220"/>
      <c r="J108" s="40"/>
      <c r="K108" s="40"/>
      <c r="L108" s="44"/>
      <c r="M108" s="221"/>
      <c r="N108" s="222"/>
      <c r="O108" s="85"/>
      <c r="P108" s="85"/>
      <c r="Q108" s="85"/>
      <c r="R108" s="85"/>
      <c r="S108" s="85"/>
      <c r="T108" s="86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122</v>
      </c>
      <c r="AU108" s="17" t="s">
        <v>82</v>
      </c>
    </row>
    <row r="109" s="13" customFormat="1">
      <c r="A109" s="13"/>
      <c r="B109" s="223"/>
      <c r="C109" s="224"/>
      <c r="D109" s="225" t="s">
        <v>124</v>
      </c>
      <c r="E109" s="226" t="s">
        <v>21</v>
      </c>
      <c r="F109" s="227" t="s">
        <v>157</v>
      </c>
      <c r="G109" s="224"/>
      <c r="H109" s="228">
        <v>1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124</v>
      </c>
      <c r="AU109" s="234" t="s">
        <v>82</v>
      </c>
      <c r="AV109" s="13" t="s">
        <v>82</v>
      </c>
      <c r="AW109" s="13" t="s">
        <v>34</v>
      </c>
      <c r="AX109" s="13" t="s">
        <v>78</v>
      </c>
      <c r="AY109" s="234" t="s">
        <v>109</v>
      </c>
    </row>
    <row r="110" s="2" customFormat="1" ht="21.75" customHeight="1">
      <c r="A110" s="38"/>
      <c r="B110" s="39"/>
      <c r="C110" s="205" t="s">
        <v>158</v>
      </c>
      <c r="D110" s="205" t="s">
        <v>111</v>
      </c>
      <c r="E110" s="206" t="s">
        <v>159</v>
      </c>
      <c r="F110" s="207" t="s">
        <v>160</v>
      </c>
      <c r="G110" s="208" t="s">
        <v>119</v>
      </c>
      <c r="H110" s="209">
        <v>1</v>
      </c>
      <c r="I110" s="210"/>
      <c r="J110" s="211">
        <f>ROUND(I110*H110,2)</f>
        <v>0</v>
      </c>
      <c r="K110" s="207" t="s">
        <v>120</v>
      </c>
      <c r="L110" s="44"/>
      <c r="M110" s="212" t="s">
        <v>21</v>
      </c>
      <c r="N110" s="213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6" t="s">
        <v>115</v>
      </c>
      <c r="AT110" s="216" t="s">
        <v>111</v>
      </c>
      <c r="AU110" s="216" t="s">
        <v>82</v>
      </c>
      <c r="AY110" s="17" t="s">
        <v>109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7" t="s">
        <v>115</v>
      </c>
      <c r="BK110" s="217">
        <f>ROUND(I110*H110,2)</f>
        <v>0</v>
      </c>
      <c r="BL110" s="17" t="s">
        <v>115</v>
      </c>
      <c r="BM110" s="216" t="s">
        <v>161</v>
      </c>
    </row>
    <row r="111" s="2" customFormat="1">
      <c r="A111" s="38"/>
      <c r="B111" s="39"/>
      <c r="C111" s="40"/>
      <c r="D111" s="218" t="s">
        <v>122</v>
      </c>
      <c r="E111" s="40"/>
      <c r="F111" s="219" t="s">
        <v>162</v>
      </c>
      <c r="G111" s="40"/>
      <c r="H111" s="40"/>
      <c r="I111" s="220"/>
      <c r="J111" s="40"/>
      <c r="K111" s="40"/>
      <c r="L111" s="44"/>
      <c r="M111" s="221"/>
      <c r="N111" s="222"/>
      <c r="O111" s="85"/>
      <c r="P111" s="85"/>
      <c r="Q111" s="85"/>
      <c r="R111" s="85"/>
      <c r="S111" s="85"/>
      <c r="T111" s="86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122</v>
      </c>
      <c r="AU111" s="17" t="s">
        <v>82</v>
      </c>
    </row>
    <row r="112" s="13" customFormat="1">
      <c r="A112" s="13"/>
      <c r="B112" s="223"/>
      <c r="C112" s="224"/>
      <c r="D112" s="225" t="s">
        <v>124</v>
      </c>
      <c r="E112" s="226" t="s">
        <v>21</v>
      </c>
      <c r="F112" s="227" t="s">
        <v>163</v>
      </c>
      <c r="G112" s="224"/>
      <c r="H112" s="228">
        <v>1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124</v>
      </c>
      <c r="AU112" s="234" t="s">
        <v>82</v>
      </c>
      <c r="AV112" s="13" t="s">
        <v>82</v>
      </c>
      <c r="AW112" s="13" t="s">
        <v>34</v>
      </c>
      <c r="AX112" s="13" t="s">
        <v>78</v>
      </c>
      <c r="AY112" s="234" t="s">
        <v>109</v>
      </c>
    </row>
    <row r="113" s="2" customFormat="1" ht="24.15" customHeight="1">
      <c r="A113" s="38"/>
      <c r="B113" s="39"/>
      <c r="C113" s="205" t="s">
        <v>164</v>
      </c>
      <c r="D113" s="205" t="s">
        <v>111</v>
      </c>
      <c r="E113" s="206" t="s">
        <v>165</v>
      </c>
      <c r="F113" s="207" t="s">
        <v>166</v>
      </c>
      <c r="G113" s="208" t="s">
        <v>119</v>
      </c>
      <c r="H113" s="209">
        <v>3</v>
      </c>
      <c r="I113" s="210"/>
      <c r="J113" s="211">
        <f>ROUND(I113*H113,2)</f>
        <v>0</v>
      </c>
      <c r="K113" s="207" t="s">
        <v>120</v>
      </c>
      <c r="L113" s="44"/>
      <c r="M113" s="212" t="s">
        <v>21</v>
      </c>
      <c r="N113" s="213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6" t="s">
        <v>115</v>
      </c>
      <c r="AT113" s="216" t="s">
        <v>111</v>
      </c>
      <c r="AU113" s="216" t="s">
        <v>82</v>
      </c>
      <c r="AY113" s="17" t="s">
        <v>109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7" t="s">
        <v>115</v>
      </c>
      <c r="BK113" s="217">
        <f>ROUND(I113*H113,2)</f>
        <v>0</v>
      </c>
      <c r="BL113" s="17" t="s">
        <v>115</v>
      </c>
      <c r="BM113" s="216" t="s">
        <v>167</v>
      </c>
    </row>
    <row r="114" s="2" customFormat="1">
      <c r="A114" s="38"/>
      <c r="B114" s="39"/>
      <c r="C114" s="40"/>
      <c r="D114" s="218" t="s">
        <v>122</v>
      </c>
      <c r="E114" s="40"/>
      <c r="F114" s="219" t="s">
        <v>168</v>
      </c>
      <c r="G114" s="40"/>
      <c r="H114" s="40"/>
      <c r="I114" s="220"/>
      <c r="J114" s="40"/>
      <c r="K114" s="40"/>
      <c r="L114" s="44"/>
      <c r="M114" s="221"/>
      <c r="N114" s="222"/>
      <c r="O114" s="85"/>
      <c r="P114" s="85"/>
      <c r="Q114" s="85"/>
      <c r="R114" s="85"/>
      <c r="S114" s="85"/>
      <c r="T114" s="86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122</v>
      </c>
      <c r="AU114" s="17" t="s">
        <v>82</v>
      </c>
    </row>
    <row r="115" s="13" customFormat="1">
      <c r="A115" s="13"/>
      <c r="B115" s="223"/>
      <c r="C115" s="224"/>
      <c r="D115" s="225" t="s">
        <v>124</v>
      </c>
      <c r="E115" s="226" t="s">
        <v>21</v>
      </c>
      <c r="F115" s="227" t="s">
        <v>169</v>
      </c>
      <c r="G115" s="224"/>
      <c r="H115" s="228">
        <v>1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124</v>
      </c>
      <c r="AU115" s="234" t="s">
        <v>82</v>
      </c>
      <c r="AV115" s="13" t="s">
        <v>82</v>
      </c>
      <c r="AW115" s="13" t="s">
        <v>34</v>
      </c>
      <c r="AX115" s="13" t="s">
        <v>73</v>
      </c>
      <c r="AY115" s="234" t="s">
        <v>109</v>
      </c>
    </row>
    <row r="116" s="13" customFormat="1">
      <c r="A116" s="13"/>
      <c r="B116" s="223"/>
      <c r="C116" s="224"/>
      <c r="D116" s="225" t="s">
        <v>124</v>
      </c>
      <c r="E116" s="226" t="s">
        <v>21</v>
      </c>
      <c r="F116" s="227" t="s">
        <v>170</v>
      </c>
      <c r="G116" s="224"/>
      <c r="H116" s="228">
        <v>1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124</v>
      </c>
      <c r="AU116" s="234" t="s">
        <v>82</v>
      </c>
      <c r="AV116" s="13" t="s">
        <v>82</v>
      </c>
      <c r="AW116" s="13" t="s">
        <v>34</v>
      </c>
      <c r="AX116" s="13" t="s">
        <v>73</v>
      </c>
      <c r="AY116" s="234" t="s">
        <v>109</v>
      </c>
    </row>
    <row r="117" s="13" customFormat="1">
      <c r="A117" s="13"/>
      <c r="B117" s="223"/>
      <c r="C117" s="224"/>
      <c r="D117" s="225" t="s">
        <v>124</v>
      </c>
      <c r="E117" s="226" t="s">
        <v>21</v>
      </c>
      <c r="F117" s="227" t="s">
        <v>171</v>
      </c>
      <c r="G117" s="224"/>
      <c r="H117" s="228">
        <v>1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124</v>
      </c>
      <c r="AU117" s="234" t="s">
        <v>82</v>
      </c>
      <c r="AV117" s="13" t="s">
        <v>82</v>
      </c>
      <c r="AW117" s="13" t="s">
        <v>34</v>
      </c>
      <c r="AX117" s="13" t="s">
        <v>73</v>
      </c>
      <c r="AY117" s="234" t="s">
        <v>109</v>
      </c>
    </row>
    <row r="118" s="14" customFormat="1">
      <c r="A118" s="14"/>
      <c r="B118" s="235"/>
      <c r="C118" s="236"/>
      <c r="D118" s="225" t="s">
        <v>124</v>
      </c>
      <c r="E118" s="237" t="s">
        <v>21</v>
      </c>
      <c r="F118" s="238" t="s">
        <v>129</v>
      </c>
      <c r="G118" s="236"/>
      <c r="H118" s="239">
        <v>3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124</v>
      </c>
      <c r="AU118" s="245" t="s">
        <v>82</v>
      </c>
      <c r="AV118" s="14" t="s">
        <v>115</v>
      </c>
      <c r="AW118" s="14" t="s">
        <v>34</v>
      </c>
      <c r="AX118" s="14" t="s">
        <v>78</v>
      </c>
      <c r="AY118" s="245" t="s">
        <v>109</v>
      </c>
    </row>
    <row r="119" s="2" customFormat="1" ht="24.15" customHeight="1">
      <c r="A119" s="38"/>
      <c r="B119" s="39"/>
      <c r="C119" s="205" t="s">
        <v>172</v>
      </c>
      <c r="D119" s="205" t="s">
        <v>111</v>
      </c>
      <c r="E119" s="206" t="s">
        <v>173</v>
      </c>
      <c r="F119" s="207" t="s">
        <v>174</v>
      </c>
      <c r="G119" s="208" t="s">
        <v>119</v>
      </c>
      <c r="H119" s="209">
        <v>2</v>
      </c>
      <c r="I119" s="210"/>
      <c r="J119" s="211">
        <f>ROUND(I119*H119,2)</f>
        <v>0</v>
      </c>
      <c r="K119" s="207" t="s">
        <v>120</v>
      </c>
      <c r="L119" s="44"/>
      <c r="M119" s="212" t="s">
        <v>21</v>
      </c>
      <c r="N119" s="213" t="s">
        <v>46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6" t="s">
        <v>115</v>
      </c>
      <c r="AT119" s="216" t="s">
        <v>111</v>
      </c>
      <c r="AU119" s="216" t="s">
        <v>82</v>
      </c>
      <c r="AY119" s="17" t="s">
        <v>109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7" t="s">
        <v>115</v>
      </c>
      <c r="BK119" s="217">
        <f>ROUND(I119*H119,2)</f>
        <v>0</v>
      </c>
      <c r="BL119" s="17" t="s">
        <v>115</v>
      </c>
      <c r="BM119" s="216" t="s">
        <v>175</v>
      </c>
    </row>
    <row r="120" s="2" customFormat="1">
      <c r="A120" s="38"/>
      <c r="B120" s="39"/>
      <c r="C120" s="40"/>
      <c r="D120" s="218" t="s">
        <v>122</v>
      </c>
      <c r="E120" s="40"/>
      <c r="F120" s="219" t="s">
        <v>176</v>
      </c>
      <c r="G120" s="40"/>
      <c r="H120" s="40"/>
      <c r="I120" s="220"/>
      <c r="J120" s="40"/>
      <c r="K120" s="40"/>
      <c r="L120" s="44"/>
      <c r="M120" s="221"/>
      <c r="N120" s="222"/>
      <c r="O120" s="85"/>
      <c r="P120" s="85"/>
      <c r="Q120" s="85"/>
      <c r="R120" s="85"/>
      <c r="S120" s="85"/>
      <c r="T120" s="86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122</v>
      </c>
      <c r="AU120" s="17" t="s">
        <v>82</v>
      </c>
    </row>
    <row r="121" s="13" customFormat="1">
      <c r="A121" s="13"/>
      <c r="B121" s="223"/>
      <c r="C121" s="224"/>
      <c r="D121" s="225" t="s">
        <v>124</v>
      </c>
      <c r="E121" s="226" t="s">
        <v>21</v>
      </c>
      <c r="F121" s="227" t="s">
        <v>177</v>
      </c>
      <c r="G121" s="224"/>
      <c r="H121" s="228">
        <v>1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124</v>
      </c>
      <c r="AU121" s="234" t="s">
        <v>82</v>
      </c>
      <c r="AV121" s="13" t="s">
        <v>82</v>
      </c>
      <c r="AW121" s="13" t="s">
        <v>34</v>
      </c>
      <c r="AX121" s="13" t="s">
        <v>73</v>
      </c>
      <c r="AY121" s="234" t="s">
        <v>109</v>
      </c>
    </row>
    <row r="122" s="13" customFormat="1">
      <c r="A122" s="13"/>
      <c r="B122" s="223"/>
      <c r="C122" s="224"/>
      <c r="D122" s="225" t="s">
        <v>124</v>
      </c>
      <c r="E122" s="226" t="s">
        <v>21</v>
      </c>
      <c r="F122" s="227" t="s">
        <v>178</v>
      </c>
      <c r="G122" s="224"/>
      <c r="H122" s="228">
        <v>1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124</v>
      </c>
      <c r="AU122" s="234" t="s">
        <v>82</v>
      </c>
      <c r="AV122" s="13" t="s">
        <v>82</v>
      </c>
      <c r="AW122" s="13" t="s">
        <v>34</v>
      </c>
      <c r="AX122" s="13" t="s">
        <v>73</v>
      </c>
      <c r="AY122" s="234" t="s">
        <v>109</v>
      </c>
    </row>
    <row r="123" s="14" customFormat="1">
      <c r="A123" s="14"/>
      <c r="B123" s="235"/>
      <c r="C123" s="236"/>
      <c r="D123" s="225" t="s">
        <v>124</v>
      </c>
      <c r="E123" s="237" t="s">
        <v>21</v>
      </c>
      <c r="F123" s="238" t="s">
        <v>129</v>
      </c>
      <c r="G123" s="236"/>
      <c r="H123" s="239">
        <v>2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124</v>
      </c>
      <c r="AU123" s="245" t="s">
        <v>82</v>
      </c>
      <c r="AV123" s="14" t="s">
        <v>115</v>
      </c>
      <c r="AW123" s="14" t="s">
        <v>34</v>
      </c>
      <c r="AX123" s="14" t="s">
        <v>78</v>
      </c>
      <c r="AY123" s="245" t="s">
        <v>109</v>
      </c>
    </row>
    <row r="124" s="2" customFormat="1" ht="24.15" customHeight="1">
      <c r="A124" s="38"/>
      <c r="B124" s="39"/>
      <c r="C124" s="205" t="s">
        <v>179</v>
      </c>
      <c r="D124" s="205" t="s">
        <v>111</v>
      </c>
      <c r="E124" s="206" t="s">
        <v>180</v>
      </c>
      <c r="F124" s="207" t="s">
        <v>181</v>
      </c>
      <c r="G124" s="208" t="s">
        <v>119</v>
      </c>
      <c r="H124" s="209">
        <v>16</v>
      </c>
      <c r="I124" s="210"/>
      <c r="J124" s="211">
        <f>ROUND(I124*H124,2)</f>
        <v>0</v>
      </c>
      <c r="K124" s="207" t="s">
        <v>120</v>
      </c>
      <c r="L124" s="44"/>
      <c r="M124" s="212" t="s">
        <v>21</v>
      </c>
      <c r="N124" s="213" t="s">
        <v>46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6" t="s">
        <v>115</v>
      </c>
      <c r="AT124" s="216" t="s">
        <v>111</v>
      </c>
      <c r="AU124" s="216" t="s">
        <v>82</v>
      </c>
      <c r="AY124" s="17" t="s">
        <v>109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7" t="s">
        <v>115</v>
      </c>
      <c r="BK124" s="217">
        <f>ROUND(I124*H124,2)</f>
        <v>0</v>
      </c>
      <c r="BL124" s="17" t="s">
        <v>115</v>
      </c>
      <c r="BM124" s="216" t="s">
        <v>182</v>
      </c>
    </row>
    <row r="125" s="2" customFormat="1">
      <c r="A125" s="38"/>
      <c r="B125" s="39"/>
      <c r="C125" s="40"/>
      <c r="D125" s="218" t="s">
        <v>122</v>
      </c>
      <c r="E125" s="40"/>
      <c r="F125" s="219" t="s">
        <v>183</v>
      </c>
      <c r="G125" s="40"/>
      <c r="H125" s="40"/>
      <c r="I125" s="220"/>
      <c r="J125" s="40"/>
      <c r="K125" s="40"/>
      <c r="L125" s="44"/>
      <c r="M125" s="221"/>
      <c r="N125" s="222"/>
      <c r="O125" s="85"/>
      <c r="P125" s="85"/>
      <c r="Q125" s="85"/>
      <c r="R125" s="85"/>
      <c r="S125" s="85"/>
      <c r="T125" s="86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122</v>
      </c>
      <c r="AU125" s="17" t="s">
        <v>82</v>
      </c>
    </row>
    <row r="126" s="2" customFormat="1" ht="24.15" customHeight="1">
      <c r="A126" s="38"/>
      <c r="B126" s="39"/>
      <c r="C126" s="205" t="s">
        <v>184</v>
      </c>
      <c r="D126" s="205" t="s">
        <v>111</v>
      </c>
      <c r="E126" s="206" t="s">
        <v>185</v>
      </c>
      <c r="F126" s="207" t="s">
        <v>186</v>
      </c>
      <c r="G126" s="208" t="s">
        <v>119</v>
      </c>
      <c r="H126" s="209">
        <v>1</v>
      </c>
      <c r="I126" s="210"/>
      <c r="J126" s="211">
        <f>ROUND(I126*H126,2)</f>
        <v>0</v>
      </c>
      <c r="K126" s="207" t="s">
        <v>120</v>
      </c>
      <c r="L126" s="44"/>
      <c r="M126" s="212" t="s">
        <v>21</v>
      </c>
      <c r="N126" s="213" t="s">
        <v>46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6" t="s">
        <v>115</v>
      </c>
      <c r="AT126" s="216" t="s">
        <v>111</v>
      </c>
      <c r="AU126" s="216" t="s">
        <v>82</v>
      </c>
      <c r="AY126" s="17" t="s">
        <v>109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7" t="s">
        <v>115</v>
      </c>
      <c r="BK126" s="217">
        <f>ROUND(I126*H126,2)</f>
        <v>0</v>
      </c>
      <c r="BL126" s="17" t="s">
        <v>115</v>
      </c>
      <c r="BM126" s="216" t="s">
        <v>187</v>
      </c>
    </row>
    <row r="127" s="2" customFormat="1">
      <c r="A127" s="38"/>
      <c r="B127" s="39"/>
      <c r="C127" s="40"/>
      <c r="D127" s="218" t="s">
        <v>122</v>
      </c>
      <c r="E127" s="40"/>
      <c r="F127" s="219" t="s">
        <v>188</v>
      </c>
      <c r="G127" s="40"/>
      <c r="H127" s="40"/>
      <c r="I127" s="220"/>
      <c r="J127" s="40"/>
      <c r="K127" s="40"/>
      <c r="L127" s="44"/>
      <c r="M127" s="221"/>
      <c r="N127" s="222"/>
      <c r="O127" s="85"/>
      <c r="P127" s="85"/>
      <c r="Q127" s="85"/>
      <c r="R127" s="85"/>
      <c r="S127" s="85"/>
      <c r="T127" s="86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122</v>
      </c>
      <c r="AU127" s="17" t="s">
        <v>82</v>
      </c>
    </row>
    <row r="128" s="2" customFormat="1" ht="24.15" customHeight="1">
      <c r="A128" s="38"/>
      <c r="B128" s="39"/>
      <c r="C128" s="205" t="s">
        <v>189</v>
      </c>
      <c r="D128" s="205" t="s">
        <v>111</v>
      </c>
      <c r="E128" s="206" t="s">
        <v>190</v>
      </c>
      <c r="F128" s="207" t="s">
        <v>191</v>
      </c>
      <c r="G128" s="208" t="s">
        <v>119</v>
      </c>
      <c r="H128" s="209">
        <v>3</v>
      </c>
      <c r="I128" s="210"/>
      <c r="J128" s="211">
        <f>ROUND(I128*H128,2)</f>
        <v>0</v>
      </c>
      <c r="K128" s="207" t="s">
        <v>120</v>
      </c>
      <c r="L128" s="44"/>
      <c r="M128" s="212" t="s">
        <v>21</v>
      </c>
      <c r="N128" s="213" t="s">
        <v>46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6" t="s">
        <v>115</v>
      </c>
      <c r="AT128" s="216" t="s">
        <v>111</v>
      </c>
      <c r="AU128" s="216" t="s">
        <v>82</v>
      </c>
      <c r="AY128" s="17" t="s">
        <v>109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7" t="s">
        <v>115</v>
      </c>
      <c r="BK128" s="217">
        <f>ROUND(I128*H128,2)</f>
        <v>0</v>
      </c>
      <c r="BL128" s="17" t="s">
        <v>115</v>
      </c>
      <c r="BM128" s="216" t="s">
        <v>192</v>
      </c>
    </row>
    <row r="129" s="2" customFormat="1">
      <c r="A129" s="38"/>
      <c r="B129" s="39"/>
      <c r="C129" s="40"/>
      <c r="D129" s="218" t="s">
        <v>122</v>
      </c>
      <c r="E129" s="40"/>
      <c r="F129" s="219" t="s">
        <v>193</v>
      </c>
      <c r="G129" s="40"/>
      <c r="H129" s="40"/>
      <c r="I129" s="220"/>
      <c r="J129" s="40"/>
      <c r="K129" s="40"/>
      <c r="L129" s="44"/>
      <c r="M129" s="221"/>
      <c r="N129" s="222"/>
      <c r="O129" s="85"/>
      <c r="P129" s="85"/>
      <c r="Q129" s="85"/>
      <c r="R129" s="85"/>
      <c r="S129" s="85"/>
      <c r="T129" s="86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122</v>
      </c>
      <c r="AU129" s="17" t="s">
        <v>82</v>
      </c>
    </row>
    <row r="130" s="2" customFormat="1" ht="24.15" customHeight="1">
      <c r="A130" s="38"/>
      <c r="B130" s="39"/>
      <c r="C130" s="205" t="s">
        <v>194</v>
      </c>
      <c r="D130" s="205" t="s">
        <v>111</v>
      </c>
      <c r="E130" s="206" t="s">
        <v>195</v>
      </c>
      <c r="F130" s="207" t="s">
        <v>196</v>
      </c>
      <c r="G130" s="208" t="s">
        <v>119</v>
      </c>
      <c r="H130" s="209">
        <v>16</v>
      </c>
      <c r="I130" s="210"/>
      <c r="J130" s="211">
        <f>ROUND(I130*H130,2)</f>
        <v>0</v>
      </c>
      <c r="K130" s="207" t="s">
        <v>120</v>
      </c>
      <c r="L130" s="44"/>
      <c r="M130" s="212" t="s">
        <v>21</v>
      </c>
      <c r="N130" s="213" t="s">
        <v>46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6" t="s">
        <v>115</v>
      </c>
      <c r="AT130" s="216" t="s">
        <v>111</v>
      </c>
      <c r="AU130" s="216" t="s">
        <v>82</v>
      </c>
      <c r="AY130" s="17" t="s">
        <v>109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7" t="s">
        <v>115</v>
      </c>
      <c r="BK130" s="217">
        <f>ROUND(I130*H130,2)</f>
        <v>0</v>
      </c>
      <c r="BL130" s="17" t="s">
        <v>115</v>
      </c>
      <c r="BM130" s="216" t="s">
        <v>197</v>
      </c>
    </row>
    <row r="131" s="2" customFormat="1">
      <c r="A131" s="38"/>
      <c r="B131" s="39"/>
      <c r="C131" s="40"/>
      <c r="D131" s="218" t="s">
        <v>122</v>
      </c>
      <c r="E131" s="40"/>
      <c r="F131" s="219" t="s">
        <v>198</v>
      </c>
      <c r="G131" s="40"/>
      <c r="H131" s="40"/>
      <c r="I131" s="220"/>
      <c r="J131" s="40"/>
      <c r="K131" s="40"/>
      <c r="L131" s="44"/>
      <c r="M131" s="221"/>
      <c r="N131" s="222"/>
      <c r="O131" s="85"/>
      <c r="P131" s="85"/>
      <c r="Q131" s="85"/>
      <c r="R131" s="85"/>
      <c r="S131" s="85"/>
      <c r="T131" s="86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122</v>
      </c>
      <c r="AU131" s="17" t="s">
        <v>82</v>
      </c>
    </row>
    <row r="132" s="13" customFormat="1">
      <c r="A132" s="13"/>
      <c r="B132" s="223"/>
      <c r="C132" s="224"/>
      <c r="D132" s="225" t="s">
        <v>124</v>
      </c>
      <c r="E132" s="226" t="s">
        <v>21</v>
      </c>
      <c r="F132" s="227" t="s">
        <v>199</v>
      </c>
      <c r="G132" s="224"/>
      <c r="H132" s="228">
        <v>16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124</v>
      </c>
      <c r="AU132" s="234" t="s">
        <v>82</v>
      </c>
      <c r="AV132" s="13" t="s">
        <v>82</v>
      </c>
      <c r="AW132" s="13" t="s">
        <v>34</v>
      </c>
      <c r="AX132" s="13" t="s">
        <v>78</v>
      </c>
      <c r="AY132" s="234" t="s">
        <v>109</v>
      </c>
    </row>
    <row r="133" s="2" customFormat="1" ht="24.15" customHeight="1">
      <c r="A133" s="38"/>
      <c r="B133" s="39"/>
      <c r="C133" s="205" t="s">
        <v>200</v>
      </c>
      <c r="D133" s="205" t="s">
        <v>111</v>
      </c>
      <c r="E133" s="206" t="s">
        <v>201</v>
      </c>
      <c r="F133" s="207" t="s">
        <v>202</v>
      </c>
      <c r="G133" s="208" t="s">
        <v>119</v>
      </c>
      <c r="H133" s="209">
        <v>1</v>
      </c>
      <c r="I133" s="210"/>
      <c r="J133" s="211">
        <f>ROUND(I133*H133,2)</f>
        <v>0</v>
      </c>
      <c r="K133" s="207" t="s">
        <v>120</v>
      </c>
      <c r="L133" s="44"/>
      <c r="M133" s="212" t="s">
        <v>21</v>
      </c>
      <c r="N133" s="213" t="s">
        <v>46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6" t="s">
        <v>115</v>
      </c>
      <c r="AT133" s="216" t="s">
        <v>111</v>
      </c>
      <c r="AU133" s="216" t="s">
        <v>82</v>
      </c>
      <c r="AY133" s="17" t="s">
        <v>109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7" t="s">
        <v>115</v>
      </c>
      <c r="BK133" s="217">
        <f>ROUND(I133*H133,2)</f>
        <v>0</v>
      </c>
      <c r="BL133" s="17" t="s">
        <v>115</v>
      </c>
      <c r="BM133" s="216" t="s">
        <v>203</v>
      </c>
    </row>
    <row r="134" s="2" customFormat="1">
      <c r="A134" s="38"/>
      <c r="B134" s="39"/>
      <c r="C134" s="40"/>
      <c r="D134" s="218" t="s">
        <v>122</v>
      </c>
      <c r="E134" s="40"/>
      <c r="F134" s="219" t="s">
        <v>204</v>
      </c>
      <c r="G134" s="40"/>
      <c r="H134" s="40"/>
      <c r="I134" s="220"/>
      <c r="J134" s="40"/>
      <c r="K134" s="40"/>
      <c r="L134" s="44"/>
      <c r="M134" s="221"/>
      <c r="N134" s="222"/>
      <c r="O134" s="85"/>
      <c r="P134" s="85"/>
      <c r="Q134" s="85"/>
      <c r="R134" s="85"/>
      <c r="S134" s="85"/>
      <c r="T134" s="86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122</v>
      </c>
      <c r="AU134" s="17" t="s">
        <v>82</v>
      </c>
    </row>
    <row r="135" s="13" customFormat="1">
      <c r="A135" s="13"/>
      <c r="B135" s="223"/>
      <c r="C135" s="224"/>
      <c r="D135" s="225" t="s">
        <v>124</v>
      </c>
      <c r="E135" s="226" t="s">
        <v>21</v>
      </c>
      <c r="F135" s="227" t="s">
        <v>78</v>
      </c>
      <c r="G135" s="224"/>
      <c r="H135" s="228">
        <v>1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124</v>
      </c>
      <c r="AU135" s="234" t="s">
        <v>82</v>
      </c>
      <c r="AV135" s="13" t="s">
        <v>82</v>
      </c>
      <c r="AW135" s="13" t="s">
        <v>34</v>
      </c>
      <c r="AX135" s="13" t="s">
        <v>78</v>
      </c>
      <c r="AY135" s="234" t="s">
        <v>109</v>
      </c>
    </row>
    <row r="136" s="2" customFormat="1" ht="24.15" customHeight="1">
      <c r="A136" s="38"/>
      <c r="B136" s="39"/>
      <c r="C136" s="205" t="s">
        <v>8</v>
      </c>
      <c r="D136" s="205" t="s">
        <v>111</v>
      </c>
      <c r="E136" s="206" t="s">
        <v>205</v>
      </c>
      <c r="F136" s="207" t="s">
        <v>206</v>
      </c>
      <c r="G136" s="208" t="s">
        <v>119</v>
      </c>
      <c r="H136" s="209">
        <v>3</v>
      </c>
      <c r="I136" s="210"/>
      <c r="J136" s="211">
        <f>ROUND(I136*H136,2)</f>
        <v>0</v>
      </c>
      <c r="K136" s="207" t="s">
        <v>120</v>
      </c>
      <c r="L136" s="44"/>
      <c r="M136" s="212" t="s">
        <v>21</v>
      </c>
      <c r="N136" s="213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6" t="s">
        <v>115</v>
      </c>
      <c r="AT136" s="216" t="s">
        <v>111</v>
      </c>
      <c r="AU136" s="216" t="s">
        <v>82</v>
      </c>
      <c r="AY136" s="17" t="s">
        <v>109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7" t="s">
        <v>115</v>
      </c>
      <c r="BK136" s="217">
        <f>ROUND(I136*H136,2)</f>
        <v>0</v>
      </c>
      <c r="BL136" s="17" t="s">
        <v>115</v>
      </c>
      <c r="BM136" s="216" t="s">
        <v>207</v>
      </c>
    </row>
    <row r="137" s="2" customFormat="1">
      <c r="A137" s="38"/>
      <c r="B137" s="39"/>
      <c r="C137" s="40"/>
      <c r="D137" s="218" t="s">
        <v>122</v>
      </c>
      <c r="E137" s="40"/>
      <c r="F137" s="219" t="s">
        <v>208</v>
      </c>
      <c r="G137" s="40"/>
      <c r="H137" s="40"/>
      <c r="I137" s="220"/>
      <c r="J137" s="40"/>
      <c r="K137" s="40"/>
      <c r="L137" s="44"/>
      <c r="M137" s="221"/>
      <c r="N137" s="222"/>
      <c r="O137" s="85"/>
      <c r="P137" s="85"/>
      <c r="Q137" s="85"/>
      <c r="R137" s="85"/>
      <c r="S137" s="85"/>
      <c r="T137" s="86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122</v>
      </c>
      <c r="AU137" s="17" t="s">
        <v>82</v>
      </c>
    </row>
    <row r="138" s="2" customFormat="1" ht="24.15" customHeight="1">
      <c r="A138" s="38"/>
      <c r="B138" s="39"/>
      <c r="C138" s="205" t="s">
        <v>209</v>
      </c>
      <c r="D138" s="205" t="s">
        <v>111</v>
      </c>
      <c r="E138" s="206" t="s">
        <v>210</v>
      </c>
      <c r="F138" s="207" t="s">
        <v>211</v>
      </c>
      <c r="G138" s="208" t="s">
        <v>119</v>
      </c>
      <c r="H138" s="209">
        <v>1</v>
      </c>
      <c r="I138" s="210"/>
      <c r="J138" s="211">
        <f>ROUND(I138*H138,2)</f>
        <v>0</v>
      </c>
      <c r="K138" s="207" t="s">
        <v>120</v>
      </c>
      <c r="L138" s="44"/>
      <c r="M138" s="212" t="s">
        <v>21</v>
      </c>
      <c r="N138" s="213" t="s">
        <v>46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6" t="s">
        <v>115</v>
      </c>
      <c r="AT138" s="216" t="s">
        <v>111</v>
      </c>
      <c r="AU138" s="216" t="s">
        <v>82</v>
      </c>
      <c r="AY138" s="17" t="s">
        <v>109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7" t="s">
        <v>115</v>
      </c>
      <c r="BK138" s="217">
        <f>ROUND(I138*H138,2)</f>
        <v>0</v>
      </c>
      <c r="BL138" s="17" t="s">
        <v>115</v>
      </c>
      <c r="BM138" s="216" t="s">
        <v>212</v>
      </c>
    </row>
    <row r="139" s="2" customFormat="1">
      <c r="A139" s="38"/>
      <c r="B139" s="39"/>
      <c r="C139" s="40"/>
      <c r="D139" s="218" t="s">
        <v>122</v>
      </c>
      <c r="E139" s="40"/>
      <c r="F139" s="219" t="s">
        <v>213</v>
      </c>
      <c r="G139" s="40"/>
      <c r="H139" s="40"/>
      <c r="I139" s="220"/>
      <c r="J139" s="40"/>
      <c r="K139" s="40"/>
      <c r="L139" s="44"/>
      <c r="M139" s="221"/>
      <c r="N139" s="222"/>
      <c r="O139" s="85"/>
      <c r="P139" s="85"/>
      <c r="Q139" s="85"/>
      <c r="R139" s="85"/>
      <c r="S139" s="85"/>
      <c r="T139" s="86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122</v>
      </c>
      <c r="AU139" s="17" t="s">
        <v>82</v>
      </c>
    </row>
    <row r="140" s="2" customFormat="1" ht="24.15" customHeight="1">
      <c r="A140" s="38"/>
      <c r="B140" s="39"/>
      <c r="C140" s="205" t="s">
        <v>214</v>
      </c>
      <c r="D140" s="205" t="s">
        <v>111</v>
      </c>
      <c r="E140" s="206" t="s">
        <v>215</v>
      </c>
      <c r="F140" s="207" t="s">
        <v>216</v>
      </c>
      <c r="G140" s="208" t="s">
        <v>119</v>
      </c>
      <c r="H140" s="209">
        <v>1</v>
      </c>
      <c r="I140" s="210"/>
      <c r="J140" s="211">
        <f>ROUND(I140*H140,2)</f>
        <v>0</v>
      </c>
      <c r="K140" s="207" t="s">
        <v>120</v>
      </c>
      <c r="L140" s="44"/>
      <c r="M140" s="212" t="s">
        <v>21</v>
      </c>
      <c r="N140" s="213" t="s">
        <v>46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6" t="s">
        <v>115</v>
      </c>
      <c r="AT140" s="216" t="s">
        <v>111</v>
      </c>
      <c r="AU140" s="216" t="s">
        <v>82</v>
      </c>
      <c r="AY140" s="17" t="s">
        <v>109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7" t="s">
        <v>115</v>
      </c>
      <c r="BK140" s="217">
        <f>ROUND(I140*H140,2)</f>
        <v>0</v>
      </c>
      <c r="BL140" s="17" t="s">
        <v>115</v>
      </c>
      <c r="BM140" s="216" t="s">
        <v>217</v>
      </c>
    </row>
    <row r="141" s="2" customFormat="1">
      <c r="A141" s="38"/>
      <c r="B141" s="39"/>
      <c r="C141" s="40"/>
      <c r="D141" s="218" t="s">
        <v>122</v>
      </c>
      <c r="E141" s="40"/>
      <c r="F141" s="219" t="s">
        <v>218</v>
      </c>
      <c r="G141" s="40"/>
      <c r="H141" s="40"/>
      <c r="I141" s="220"/>
      <c r="J141" s="40"/>
      <c r="K141" s="40"/>
      <c r="L141" s="44"/>
      <c r="M141" s="221"/>
      <c r="N141" s="222"/>
      <c r="O141" s="85"/>
      <c r="P141" s="85"/>
      <c r="Q141" s="85"/>
      <c r="R141" s="85"/>
      <c r="S141" s="85"/>
      <c r="T141" s="86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122</v>
      </c>
      <c r="AU141" s="17" t="s">
        <v>82</v>
      </c>
    </row>
    <row r="142" s="2" customFormat="1" ht="37.8" customHeight="1">
      <c r="A142" s="38"/>
      <c r="B142" s="39"/>
      <c r="C142" s="205" t="s">
        <v>219</v>
      </c>
      <c r="D142" s="205" t="s">
        <v>111</v>
      </c>
      <c r="E142" s="206" t="s">
        <v>220</v>
      </c>
      <c r="F142" s="207" t="s">
        <v>221</v>
      </c>
      <c r="G142" s="208" t="s">
        <v>119</v>
      </c>
      <c r="H142" s="209">
        <v>144</v>
      </c>
      <c r="I142" s="210"/>
      <c r="J142" s="211">
        <f>ROUND(I142*H142,2)</f>
        <v>0</v>
      </c>
      <c r="K142" s="207" t="s">
        <v>120</v>
      </c>
      <c r="L142" s="44"/>
      <c r="M142" s="212" t="s">
        <v>21</v>
      </c>
      <c r="N142" s="213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6" t="s">
        <v>115</v>
      </c>
      <c r="AT142" s="216" t="s">
        <v>111</v>
      </c>
      <c r="AU142" s="216" t="s">
        <v>82</v>
      </c>
      <c r="AY142" s="17" t="s">
        <v>109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7" t="s">
        <v>115</v>
      </c>
      <c r="BK142" s="217">
        <f>ROUND(I142*H142,2)</f>
        <v>0</v>
      </c>
      <c r="BL142" s="17" t="s">
        <v>115</v>
      </c>
      <c r="BM142" s="216" t="s">
        <v>222</v>
      </c>
    </row>
    <row r="143" s="2" customFormat="1">
      <c r="A143" s="38"/>
      <c r="B143" s="39"/>
      <c r="C143" s="40"/>
      <c r="D143" s="218" t="s">
        <v>122</v>
      </c>
      <c r="E143" s="40"/>
      <c r="F143" s="219" t="s">
        <v>223</v>
      </c>
      <c r="G143" s="40"/>
      <c r="H143" s="40"/>
      <c r="I143" s="220"/>
      <c r="J143" s="40"/>
      <c r="K143" s="40"/>
      <c r="L143" s="44"/>
      <c r="M143" s="221"/>
      <c r="N143" s="222"/>
      <c r="O143" s="85"/>
      <c r="P143" s="85"/>
      <c r="Q143" s="85"/>
      <c r="R143" s="85"/>
      <c r="S143" s="85"/>
      <c r="T143" s="86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122</v>
      </c>
      <c r="AU143" s="17" t="s">
        <v>82</v>
      </c>
    </row>
    <row r="144" s="13" customFormat="1">
      <c r="A144" s="13"/>
      <c r="B144" s="223"/>
      <c r="C144" s="224"/>
      <c r="D144" s="225" t="s">
        <v>124</v>
      </c>
      <c r="E144" s="226" t="s">
        <v>21</v>
      </c>
      <c r="F144" s="227" t="s">
        <v>224</v>
      </c>
      <c r="G144" s="224"/>
      <c r="H144" s="228">
        <v>144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124</v>
      </c>
      <c r="AU144" s="234" t="s">
        <v>82</v>
      </c>
      <c r="AV144" s="13" t="s">
        <v>82</v>
      </c>
      <c r="AW144" s="13" t="s">
        <v>34</v>
      </c>
      <c r="AX144" s="13" t="s">
        <v>78</v>
      </c>
      <c r="AY144" s="234" t="s">
        <v>109</v>
      </c>
    </row>
    <row r="145" s="2" customFormat="1" ht="37.8" customHeight="1">
      <c r="A145" s="38"/>
      <c r="B145" s="39"/>
      <c r="C145" s="205" t="s">
        <v>225</v>
      </c>
      <c r="D145" s="205" t="s">
        <v>111</v>
      </c>
      <c r="E145" s="206" t="s">
        <v>226</v>
      </c>
      <c r="F145" s="207" t="s">
        <v>227</v>
      </c>
      <c r="G145" s="208" t="s">
        <v>119</v>
      </c>
      <c r="H145" s="209">
        <v>9</v>
      </c>
      <c r="I145" s="210"/>
      <c r="J145" s="211">
        <f>ROUND(I145*H145,2)</f>
        <v>0</v>
      </c>
      <c r="K145" s="207" t="s">
        <v>120</v>
      </c>
      <c r="L145" s="44"/>
      <c r="M145" s="212" t="s">
        <v>21</v>
      </c>
      <c r="N145" s="213" t="s">
        <v>46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6" t="s">
        <v>115</v>
      </c>
      <c r="AT145" s="216" t="s">
        <v>111</v>
      </c>
      <c r="AU145" s="216" t="s">
        <v>82</v>
      </c>
      <c r="AY145" s="17" t="s">
        <v>109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7" t="s">
        <v>115</v>
      </c>
      <c r="BK145" s="217">
        <f>ROUND(I145*H145,2)</f>
        <v>0</v>
      </c>
      <c r="BL145" s="17" t="s">
        <v>115</v>
      </c>
      <c r="BM145" s="216" t="s">
        <v>228</v>
      </c>
    </row>
    <row r="146" s="2" customFormat="1">
      <c r="A146" s="38"/>
      <c r="B146" s="39"/>
      <c r="C146" s="40"/>
      <c r="D146" s="218" t="s">
        <v>122</v>
      </c>
      <c r="E146" s="40"/>
      <c r="F146" s="219" t="s">
        <v>229</v>
      </c>
      <c r="G146" s="40"/>
      <c r="H146" s="40"/>
      <c r="I146" s="220"/>
      <c r="J146" s="40"/>
      <c r="K146" s="40"/>
      <c r="L146" s="44"/>
      <c r="M146" s="221"/>
      <c r="N146" s="222"/>
      <c r="O146" s="85"/>
      <c r="P146" s="85"/>
      <c r="Q146" s="85"/>
      <c r="R146" s="85"/>
      <c r="S146" s="85"/>
      <c r="T146" s="86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122</v>
      </c>
      <c r="AU146" s="17" t="s">
        <v>82</v>
      </c>
    </row>
    <row r="147" s="13" customFormat="1">
      <c r="A147" s="13"/>
      <c r="B147" s="223"/>
      <c r="C147" s="224"/>
      <c r="D147" s="225" t="s">
        <v>124</v>
      </c>
      <c r="E147" s="226" t="s">
        <v>21</v>
      </c>
      <c r="F147" s="227" t="s">
        <v>230</v>
      </c>
      <c r="G147" s="224"/>
      <c r="H147" s="228">
        <v>9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124</v>
      </c>
      <c r="AU147" s="234" t="s">
        <v>82</v>
      </c>
      <c r="AV147" s="13" t="s">
        <v>82</v>
      </c>
      <c r="AW147" s="13" t="s">
        <v>34</v>
      </c>
      <c r="AX147" s="13" t="s">
        <v>78</v>
      </c>
      <c r="AY147" s="234" t="s">
        <v>109</v>
      </c>
    </row>
    <row r="148" s="2" customFormat="1" ht="37.8" customHeight="1">
      <c r="A148" s="38"/>
      <c r="B148" s="39"/>
      <c r="C148" s="205" t="s">
        <v>231</v>
      </c>
      <c r="D148" s="205" t="s">
        <v>111</v>
      </c>
      <c r="E148" s="206" t="s">
        <v>232</v>
      </c>
      <c r="F148" s="207" t="s">
        <v>233</v>
      </c>
      <c r="G148" s="208" t="s">
        <v>119</v>
      </c>
      <c r="H148" s="209">
        <v>27</v>
      </c>
      <c r="I148" s="210"/>
      <c r="J148" s="211">
        <f>ROUND(I148*H148,2)</f>
        <v>0</v>
      </c>
      <c r="K148" s="207" t="s">
        <v>120</v>
      </c>
      <c r="L148" s="44"/>
      <c r="M148" s="212" t="s">
        <v>21</v>
      </c>
      <c r="N148" s="213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6" t="s">
        <v>115</v>
      </c>
      <c r="AT148" s="216" t="s">
        <v>111</v>
      </c>
      <c r="AU148" s="216" t="s">
        <v>82</v>
      </c>
      <c r="AY148" s="17" t="s">
        <v>109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7" t="s">
        <v>115</v>
      </c>
      <c r="BK148" s="217">
        <f>ROUND(I148*H148,2)</f>
        <v>0</v>
      </c>
      <c r="BL148" s="17" t="s">
        <v>115</v>
      </c>
      <c r="BM148" s="216" t="s">
        <v>234</v>
      </c>
    </row>
    <row r="149" s="2" customFormat="1">
      <c r="A149" s="38"/>
      <c r="B149" s="39"/>
      <c r="C149" s="40"/>
      <c r="D149" s="218" t="s">
        <v>122</v>
      </c>
      <c r="E149" s="40"/>
      <c r="F149" s="219" t="s">
        <v>235</v>
      </c>
      <c r="G149" s="40"/>
      <c r="H149" s="40"/>
      <c r="I149" s="220"/>
      <c r="J149" s="40"/>
      <c r="K149" s="40"/>
      <c r="L149" s="44"/>
      <c r="M149" s="221"/>
      <c r="N149" s="222"/>
      <c r="O149" s="85"/>
      <c r="P149" s="85"/>
      <c r="Q149" s="85"/>
      <c r="R149" s="85"/>
      <c r="S149" s="85"/>
      <c r="T149" s="86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122</v>
      </c>
      <c r="AU149" s="17" t="s">
        <v>82</v>
      </c>
    </row>
    <row r="150" s="13" customFormat="1">
      <c r="A150" s="13"/>
      <c r="B150" s="223"/>
      <c r="C150" s="224"/>
      <c r="D150" s="225" t="s">
        <v>124</v>
      </c>
      <c r="E150" s="226" t="s">
        <v>21</v>
      </c>
      <c r="F150" s="227" t="s">
        <v>236</v>
      </c>
      <c r="G150" s="224"/>
      <c r="H150" s="228">
        <v>27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124</v>
      </c>
      <c r="AU150" s="234" t="s">
        <v>82</v>
      </c>
      <c r="AV150" s="13" t="s">
        <v>82</v>
      </c>
      <c r="AW150" s="13" t="s">
        <v>34</v>
      </c>
      <c r="AX150" s="13" t="s">
        <v>78</v>
      </c>
      <c r="AY150" s="234" t="s">
        <v>109</v>
      </c>
    </row>
    <row r="151" s="2" customFormat="1" ht="37.8" customHeight="1">
      <c r="A151" s="38"/>
      <c r="B151" s="39"/>
      <c r="C151" s="205" t="s">
        <v>7</v>
      </c>
      <c r="D151" s="205" t="s">
        <v>111</v>
      </c>
      <c r="E151" s="206" t="s">
        <v>237</v>
      </c>
      <c r="F151" s="207" t="s">
        <v>238</v>
      </c>
      <c r="G151" s="208" t="s">
        <v>119</v>
      </c>
      <c r="H151" s="209">
        <v>9</v>
      </c>
      <c r="I151" s="210"/>
      <c r="J151" s="211">
        <f>ROUND(I151*H151,2)</f>
        <v>0</v>
      </c>
      <c r="K151" s="207" t="s">
        <v>120</v>
      </c>
      <c r="L151" s="44"/>
      <c r="M151" s="212" t="s">
        <v>21</v>
      </c>
      <c r="N151" s="213" t="s">
        <v>46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6" t="s">
        <v>115</v>
      </c>
      <c r="AT151" s="216" t="s">
        <v>111</v>
      </c>
      <c r="AU151" s="216" t="s">
        <v>82</v>
      </c>
      <c r="AY151" s="17" t="s">
        <v>109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7" t="s">
        <v>115</v>
      </c>
      <c r="BK151" s="217">
        <f>ROUND(I151*H151,2)</f>
        <v>0</v>
      </c>
      <c r="BL151" s="17" t="s">
        <v>115</v>
      </c>
      <c r="BM151" s="216" t="s">
        <v>239</v>
      </c>
    </row>
    <row r="152" s="2" customFormat="1">
      <c r="A152" s="38"/>
      <c r="B152" s="39"/>
      <c r="C152" s="40"/>
      <c r="D152" s="218" t="s">
        <v>122</v>
      </c>
      <c r="E152" s="40"/>
      <c r="F152" s="219" t="s">
        <v>240</v>
      </c>
      <c r="G152" s="40"/>
      <c r="H152" s="40"/>
      <c r="I152" s="220"/>
      <c r="J152" s="40"/>
      <c r="K152" s="40"/>
      <c r="L152" s="44"/>
      <c r="M152" s="221"/>
      <c r="N152" s="222"/>
      <c r="O152" s="85"/>
      <c r="P152" s="85"/>
      <c r="Q152" s="85"/>
      <c r="R152" s="85"/>
      <c r="S152" s="85"/>
      <c r="T152" s="86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122</v>
      </c>
      <c r="AU152" s="17" t="s">
        <v>82</v>
      </c>
    </row>
    <row r="153" s="13" customFormat="1">
      <c r="A153" s="13"/>
      <c r="B153" s="223"/>
      <c r="C153" s="224"/>
      <c r="D153" s="225" t="s">
        <v>124</v>
      </c>
      <c r="E153" s="226" t="s">
        <v>21</v>
      </c>
      <c r="F153" s="227" t="s">
        <v>230</v>
      </c>
      <c r="G153" s="224"/>
      <c r="H153" s="228">
        <v>9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124</v>
      </c>
      <c r="AU153" s="234" t="s">
        <v>82</v>
      </c>
      <c r="AV153" s="13" t="s">
        <v>82</v>
      </c>
      <c r="AW153" s="13" t="s">
        <v>34</v>
      </c>
      <c r="AX153" s="13" t="s">
        <v>78</v>
      </c>
      <c r="AY153" s="234" t="s">
        <v>109</v>
      </c>
    </row>
    <row r="154" s="2" customFormat="1" ht="33" customHeight="1">
      <c r="A154" s="38"/>
      <c r="B154" s="39"/>
      <c r="C154" s="205" t="s">
        <v>241</v>
      </c>
      <c r="D154" s="205" t="s">
        <v>111</v>
      </c>
      <c r="E154" s="206" t="s">
        <v>242</v>
      </c>
      <c r="F154" s="207" t="s">
        <v>243</v>
      </c>
      <c r="G154" s="208" t="s">
        <v>119</v>
      </c>
      <c r="H154" s="209">
        <v>144</v>
      </c>
      <c r="I154" s="210"/>
      <c r="J154" s="211">
        <f>ROUND(I154*H154,2)</f>
        <v>0</v>
      </c>
      <c r="K154" s="207" t="s">
        <v>120</v>
      </c>
      <c r="L154" s="44"/>
      <c r="M154" s="212" t="s">
        <v>21</v>
      </c>
      <c r="N154" s="213" t="s">
        <v>46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6" t="s">
        <v>115</v>
      </c>
      <c r="AT154" s="216" t="s">
        <v>111</v>
      </c>
      <c r="AU154" s="216" t="s">
        <v>82</v>
      </c>
      <c r="AY154" s="17" t="s">
        <v>109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7" t="s">
        <v>115</v>
      </c>
      <c r="BK154" s="217">
        <f>ROUND(I154*H154,2)</f>
        <v>0</v>
      </c>
      <c r="BL154" s="17" t="s">
        <v>115</v>
      </c>
      <c r="BM154" s="216" t="s">
        <v>244</v>
      </c>
    </row>
    <row r="155" s="2" customFormat="1">
      <c r="A155" s="38"/>
      <c r="B155" s="39"/>
      <c r="C155" s="40"/>
      <c r="D155" s="218" t="s">
        <v>122</v>
      </c>
      <c r="E155" s="40"/>
      <c r="F155" s="219" t="s">
        <v>245</v>
      </c>
      <c r="G155" s="40"/>
      <c r="H155" s="40"/>
      <c r="I155" s="220"/>
      <c r="J155" s="40"/>
      <c r="K155" s="40"/>
      <c r="L155" s="44"/>
      <c r="M155" s="221"/>
      <c r="N155" s="222"/>
      <c r="O155" s="85"/>
      <c r="P155" s="85"/>
      <c r="Q155" s="85"/>
      <c r="R155" s="85"/>
      <c r="S155" s="85"/>
      <c r="T155" s="86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122</v>
      </c>
      <c r="AU155" s="17" t="s">
        <v>82</v>
      </c>
    </row>
    <row r="156" s="13" customFormat="1">
      <c r="A156" s="13"/>
      <c r="B156" s="223"/>
      <c r="C156" s="224"/>
      <c r="D156" s="225" t="s">
        <v>124</v>
      </c>
      <c r="E156" s="226" t="s">
        <v>21</v>
      </c>
      <c r="F156" s="227" t="s">
        <v>224</v>
      </c>
      <c r="G156" s="224"/>
      <c r="H156" s="228">
        <v>144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124</v>
      </c>
      <c r="AU156" s="234" t="s">
        <v>82</v>
      </c>
      <c r="AV156" s="13" t="s">
        <v>82</v>
      </c>
      <c r="AW156" s="13" t="s">
        <v>34</v>
      </c>
      <c r="AX156" s="13" t="s">
        <v>78</v>
      </c>
      <c r="AY156" s="234" t="s">
        <v>109</v>
      </c>
    </row>
    <row r="157" s="2" customFormat="1" ht="33" customHeight="1">
      <c r="A157" s="38"/>
      <c r="B157" s="39"/>
      <c r="C157" s="205" t="s">
        <v>246</v>
      </c>
      <c r="D157" s="205" t="s">
        <v>111</v>
      </c>
      <c r="E157" s="206" t="s">
        <v>247</v>
      </c>
      <c r="F157" s="207" t="s">
        <v>248</v>
      </c>
      <c r="G157" s="208" t="s">
        <v>119</v>
      </c>
      <c r="H157" s="209">
        <v>9</v>
      </c>
      <c r="I157" s="210"/>
      <c r="J157" s="211">
        <f>ROUND(I157*H157,2)</f>
        <v>0</v>
      </c>
      <c r="K157" s="207" t="s">
        <v>120</v>
      </c>
      <c r="L157" s="44"/>
      <c r="M157" s="212" t="s">
        <v>21</v>
      </c>
      <c r="N157" s="213" t="s">
        <v>46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6" t="s">
        <v>115</v>
      </c>
      <c r="AT157" s="216" t="s">
        <v>111</v>
      </c>
      <c r="AU157" s="216" t="s">
        <v>82</v>
      </c>
      <c r="AY157" s="17" t="s">
        <v>109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7" t="s">
        <v>115</v>
      </c>
      <c r="BK157" s="217">
        <f>ROUND(I157*H157,2)</f>
        <v>0</v>
      </c>
      <c r="BL157" s="17" t="s">
        <v>115</v>
      </c>
      <c r="BM157" s="216" t="s">
        <v>249</v>
      </c>
    </row>
    <row r="158" s="2" customFormat="1">
      <c r="A158" s="38"/>
      <c r="B158" s="39"/>
      <c r="C158" s="40"/>
      <c r="D158" s="218" t="s">
        <v>122</v>
      </c>
      <c r="E158" s="40"/>
      <c r="F158" s="219" t="s">
        <v>250</v>
      </c>
      <c r="G158" s="40"/>
      <c r="H158" s="40"/>
      <c r="I158" s="220"/>
      <c r="J158" s="40"/>
      <c r="K158" s="40"/>
      <c r="L158" s="44"/>
      <c r="M158" s="221"/>
      <c r="N158" s="222"/>
      <c r="O158" s="85"/>
      <c r="P158" s="85"/>
      <c r="Q158" s="85"/>
      <c r="R158" s="85"/>
      <c r="S158" s="85"/>
      <c r="T158" s="86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122</v>
      </c>
      <c r="AU158" s="17" t="s">
        <v>82</v>
      </c>
    </row>
    <row r="159" s="13" customFormat="1">
      <c r="A159" s="13"/>
      <c r="B159" s="223"/>
      <c r="C159" s="224"/>
      <c r="D159" s="225" t="s">
        <v>124</v>
      </c>
      <c r="E159" s="226" t="s">
        <v>21</v>
      </c>
      <c r="F159" s="227" t="s">
        <v>230</v>
      </c>
      <c r="G159" s="224"/>
      <c r="H159" s="228">
        <v>9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124</v>
      </c>
      <c r="AU159" s="234" t="s">
        <v>82</v>
      </c>
      <c r="AV159" s="13" t="s">
        <v>82</v>
      </c>
      <c r="AW159" s="13" t="s">
        <v>34</v>
      </c>
      <c r="AX159" s="13" t="s">
        <v>78</v>
      </c>
      <c r="AY159" s="234" t="s">
        <v>109</v>
      </c>
    </row>
    <row r="160" s="2" customFormat="1" ht="33" customHeight="1">
      <c r="A160" s="38"/>
      <c r="B160" s="39"/>
      <c r="C160" s="205" t="s">
        <v>251</v>
      </c>
      <c r="D160" s="205" t="s">
        <v>111</v>
      </c>
      <c r="E160" s="206" t="s">
        <v>252</v>
      </c>
      <c r="F160" s="207" t="s">
        <v>253</v>
      </c>
      <c r="G160" s="208" t="s">
        <v>119</v>
      </c>
      <c r="H160" s="209">
        <v>27</v>
      </c>
      <c r="I160" s="210"/>
      <c r="J160" s="211">
        <f>ROUND(I160*H160,2)</f>
        <v>0</v>
      </c>
      <c r="K160" s="207" t="s">
        <v>120</v>
      </c>
      <c r="L160" s="44"/>
      <c r="M160" s="212" t="s">
        <v>21</v>
      </c>
      <c r="N160" s="213" t="s">
        <v>46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6" t="s">
        <v>115</v>
      </c>
      <c r="AT160" s="216" t="s">
        <v>111</v>
      </c>
      <c r="AU160" s="216" t="s">
        <v>82</v>
      </c>
      <c r="AY160" s="17" t="s">
        <v>109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7" t="s">
        <v>115</v>
      </c>
      <c r="BK160" s="217">
        <f>ROUND(I160*H160,2)</f>
        <v>0</v>
      </c>
      <c r="BL160" s="17" t="s">
        <v>115</v>
      </c>
      <c r="BM160" s="216" t="s">
        <v>254</v>
      </c>
    </row>
    <row r="161" s="2" customFormat="1">
      <c r="A161" s="38"/>
      <c r="B161" s="39"/>
      <c r="C161" s="40"/>
      <c r="D161" s="218" t="s">
        <v>122</v>
      </c>
      <c r="E161" s="40"/>
      <c r="F161" s="219" t="s">
        <v>255</v>
      </c>
      <c r="G161" s="40"/>
      <c r="H161" s="40"/>
      <c r="I161" s="220"/>
      <c r="J161" s="40"/>
      <c r="K161" s="40"/>
      <c r="L161" s="44"/>
      <c r="M161" s="221"/>
      <c r="N161" s="222"/>
      <c r="O161" s="85"/>
      <c r="P161" s="85"/>
      <c r="Q161" s="85"/>
      <c r="R161" s="85"/>
      <c r="S161" s="85"/>
      <c r="T161" s="86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122</v>
      </c>
      <c r="AU161" s="17" t="s">
        <v>82</v>
      </c>
    </row>
    <row r="162" s="13" customFormat="1">
      <c r="A162" s="13"/>
      <c r="B162" s="223"/>
      <c r="C162" s="224"/>
      <c r="D162" s="225" t="s">
        <v>124</v>
      </c>
      <c r="E162" s="226" t="s">
        <v>21</v>
      </c>
      <c r="F162" s="227" t="s">
        <v>236</v>
      </c>
      <c r="G162" s="224"/>
      <c r="H162" s="228">
        <v>27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124</v>
      </c>
      <c r="AU162" s="234" t="s">
        <v>82</v>
      </c>
      <c r="AV162" s="13" t="s">
        <v>82</v>
      </c>
      <c r="AW162" s="13" t="s">
        <v>34</v>
      </c>
      <c r="AX162" s="13" t="s">
        <v>78</v>
      </c>
      <c r="AY162" s="234" t="s">
        <v>109</v>
      </c>
    </row>
    <row r="163" s="2" customFormat="1" ht="33" customHeight="1">
      <c r="A163" s="38"/>
      <c r="B163" s="39"/>
      <c r="C163" s="205" t="s">
        <v>256</v>
      </c>
      <c r="D163" s="205" t="s">
        <v>111</v>
      </c>
      <c r="E163" s="206" t="s">
        <v>257</v>
      </c>
      <c r="F163" s="207" t="s">
        <v>258</v>
      </c>
      <c r="G163" s="208" t="s">
        <v>119</v>
      </c>
      <c r="H163" s="209">
        <v>9</v>
      </c>
      <c r="I163" s="210"/>
      <c r="J163" s="211">
        <f>ROUND(I163*H163,2)</f>
        <v>0</v>
      </c>
      <c r="K163" s="207" t="s">
        <v>120</v>
      </c>
      <c r="L163" s="44"/>
      <c r="M163" s="212" t="s">
        <v>21</v>
      </c>
      <c r="N163" s="213" t="s">
        <v>46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6" t="s">
        <v>115</v>
      </c>
      <c r="AT163" s="216" t="s">
        <v>111</v>
      </c>
      <c r="AU163" s="216" t="s">
        <v>82</v>
      </c>
      <c r="AY163" s="17" t="s">
        <v>109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7" t="s">
        <v>115</v>
      </c>
      <c r="BK163" s="217">
        <f>ROUND(I163*H163,2)</f>
        <v>0</v>
      </c>
      <c r="BL163" s="17" t="s">
        <v>115</v>
      </c>
      <c r="BM163" s="216" t="s">
        <v>259</v>
      </c>
    </row>
    <row r="164" s="2" customFormat="1">
      <c r="A164" s="38"/>
      <c r="B164" s="39"/>
      <c r="C164" s="40"/>
      <c r="D164" s="218" t="s">
        <v>122</v>
      </c>
      <c r="E164" s="40"/>
      <c r="F164" s="219" t="s">
        <v>260</v>
      </c>
      <c r="G164" s="40"/>
      <c r="H164" s="40"/>
      <c r="I164" s="220"/>
      <c r="J164" s="40"/>
      <c r="K164" s="40"/>
      <c r="L164" s="44"/>
      <c r="M164" s="221"/>
      <c r="N164" s="222"/>
      <c r="O164" s="85"/>
      <c r="P164" s="85"/>
      <c r="Q164" s="85"/>
      <c r="R164" s="85"/>
      <c r="S164" s="85"/>
      <c r="T164" s="86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122</v>
      </c>
      <c r="AU164" s="17" t="s">
        <v>82</v>
      </c>
    </row>
    <row r="165" s="13" customFormat="1">
      <c r="A165" s="13"/>
      <c r="B165" s="223"/>
      <c r="C165" s="224"/>
      <c r="D165" s="225" t="s">
        <v>124</v>
      </c>
      <c r="E165" s="226" t="s">
        <v>21</v>
      </c>
      <c r="F165" s="227" t="s">
        <v>230</v>
      </c>
      <c r="G165" s="224"/>
      <c r="H165" s="228">
        <v>9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124</v>
      </c>
      <c r="AU165" s="234" t="s">
        <v>82</v>
      </c>
      <c r="AV165" s="13" t="s">
        <v>82</v>
      </c>
      <c r="AW165" s="13" t="s">
        <v>34</v>
      </c>
      <c r="AX165" s="13" t="s">
        <v>78</v>
      </c>
      <c r="AY165" s="234" t="s">
        <v>109</v>
      </c>
    </row>
    <row r="166" s="2" customFormat="1" ht="16.5" customHeight="1">
      <c r="A166" s="38"/>
      <c r="B166" s="39"/>
      <c r="C166" s="205" t="s">
        <v>261</v>
      </c>
      <c r="D166" s="205" t="s">
        <v>111</v>
      </c>
      <c r="E166" s="206" t="s">
        <v>262</v>
      </c>
      <c r="F166" s="207" t="s">
        <v>263</v>
      </c>
      <c r="G166" s="208" t="s">
        <v>264</v>
      </c>
      <c r="H166" s="209">
        <v>800</v>
      </c>
      <c r="I166" s="210"/>
      <c r="J166" s="211">
        <f>ROUND(I166*H166,2)</f>
        <v>0</v>
      </c>
      <c r="K166" s="207" t="s">
        <v>120</v>
      </c>
      <c r="L166" s="44"/>
      <c r="M166" s="212" t="s">
        <v>21</v>
      </c>
      <c r="N166" s="213" t="s">
        <v>46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6" t="s">
        <v>115</v>
      </c>
      <c r="AT166" s="216" t="s">
        <v>111</v>
      </c>
      <c r="AU166" s="216" t="s">
        <v>82</v>
      </c>
      <c r="AY166" s="17" t="s">
        <v>109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7" t="s">
        <v>115</v>
      </c>
      <c r="BK166" s="217">
        <f>ROUND(I166*H166,2)</f>
        <v>0</v>
      </c>
      <c r="BL166" s="17" t="s">
        <v>115</v>
      </c>
      <c r="BM166" s="216" t="s">
        <v>265</v>
      </c>
    </row>
    <row r="167" s="2" customFormat="1">
      <c r="A167" s="38"/>
      <c r="B167" s="39"/>
      <c r="C167" s="40"/>
      <c r="D167" s="218" t="s">
        <v>122</v>
      </c>
      <c r="E167" s="40"/>
      <c r="F167" s="219" t="s">
        <v>266</v>
      </c>
      <c r="G167" s="40"/>
      <c r="H167" s="40"/>
      <c r="I167" s="220"/>
      <c r="J167" s="40"/>
      <c r="K167" s="40"/>
      <c r="L167" s="44"/>
      <c r="M167" s="221"/>
      <c r="N167" s="222"/>
      <c r="O167" s="85"/>
      <c r="P167" s="85"/>
      <c r="Q167" s="85"/>
      <c r="R167" s="85"/>
      <c r="S167" s="85"/>
      <c r="T167" s="86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122</v>
      </c>
      <c r="AU167" s="17" t="s">
        <v>82</v>
      </c>
    </row>
    <row r="168" s="2" customFormat="1" ht="16.5" customHeight="1">
      <c r="A168" s="38"/>
      <c r="B168" s="39"/>
      <c r="C168" s="205" t="s">
        <v>267</v>
      </c>
      <c r="D168" s="205" t="s">
        <v>111</v>
      </c>
      <c r="E168" s="206" t="s">
        <v>268</v>
      </c>
      <c r="F168" s="207" t="s">
        <v>269</v>
      </c>
      <c r="G168" s="208" t="s">
        <v>114</v>
      </c>
      <c r="H168" s="209">
        <v>1</v>
      </c>
      <c r="I168" s="210"/>
      <c r="J168" s="211">
        <f>ROUND(I168*H168,2)</f>
        <v>0</v>
      </c>
      <c r="K168" s="207" t="s">
        <v>21</v>
      </c>
      <c r="L168" s="44"/>
      <c r="M168" s="212" t="s">
        <v>21</v>
      </c>
      <c r="N168" s="213" t="s">
        <v>46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6" t="s">
        <v>115</v>
      </c>
      <c r="AT168" s="216" t="s">
        <v>111</v>
      </c>
      <c r="AU168" s="216" t="s">
        <v>82</v>
      </c>
      <c r="AY168" s="17" t="s">
        <v>109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7" t="s">
        <v>115</v>
      </c>
      <c r="BK168" s="217">
        <f>ROUND(I168*H168,2)</f>
        <v>0</v>
      </c>
      <c r="BL168" s="17" t="s">
        <v>115</v>
      </c>
      <c r="BM168" s="216" t="s">
        <v>270</v>
      </c>
    </row>
    <row r="169" s="13" customFormat="1">
      <c r="A169" s="13"/>
      <c r="B169" s="223"/>
      <c r="C169" s="224"/>
      <c r="D169" s="225" t="s">
        <v>124</v>
      </c>
      <c r="E169" s="226" t="s">
        <v>21</v>
      </c>
      <c r="F169" s="227" t="s">
        <v>271</v>
      </c>
      <c r="G169" s="224"/>
      <c r="H169" s="228">
        <v>1</v>
      </c>
      <c r="I169" s="229"/>
      <c r="J169" s="224"/>
      <c r="K169" s="224"/>
      <c r="L169" s="230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124</v>
      </c>
      <c r="AU169" s="234" t="s">
        <v>82</v>
      </c>
      <c r="AV169" s="13" t="s">
        <v>82</v>
      </c>
      <c r="AW169" s="13" t="s">
        <v>34</v>
      </c>
      <c r="AX169" s="13" t="s">
        <v>78</v>
      </c>
      <c r="AY169" s="234" t="s">
        <v>109</v>
      </c>
    </row>
    <row r="170" s="2" customFormat="1" ht="6.96" customHeight="1">
      <c r="A170" s="38"/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OVG7YyLLYSvDq1QZVw6U1nDA1gX/UVtuCRv+uhWV1ydqQpznsz8CN7V+7G/eB8LJzy743qveoJqSdM5Ov4Ielg==" hashValue="WHpd02vtuz2uzk1TbDUo2n8ccje01ham8usIr8aosRMsawpNJEwaZI8hCfQd8v4MyDeXGiBOl7o6sSVlxJtmdQ==" algorithmName="SHA-512" password="CC35"/>
  <autoFilter ref="C80:K16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2/112151011"/>
    <hyperlink ref="F93" r:id="rId2" display="https://podminky.urs.cz/item/CS_URS_2022_02/112151111"/>
    <hyperlink ref="F102" r:id="rId3" display="https://podminky.urs.cz/item/CS_URS_2022_02/112151112"/>
    <hyperlink ref="F105" r:id="rId4" display="https://podminky.urs.cz/item/CS_URS_2022_02/112151114"/>
    <hyperlink ref="F108" r:id="rId5" display="https://podminky.urs.cz/item/CS_URS_2022_02/112151116"/>
    <hyperlink ref="F111" r:id="rId6" display="https://podminky.urs.cz/item/CS_URS_2022_02/112151120"/>
    <hyperlink ref="F114" r:id="rId7" display="https://podminky.urs.cz/item/CS_URS_2022_02/112151311"/>
    <hyperlink ref="F120" r:id="rId8" display="https://podminky.urs.cz/item/CS_URS_2022_02/112151315"/>
    <hyperlink ref="F125" r:id="rId9" display="https://podminky.urs.cz/item/CS_URS_2022_02/162201401"/>
    <hyperlink ref="F127" r:id="rId10" display="https://podminky.urs.cz/item/CS_URS_2022_02/162201402"/>
    <hyperlink ref="F129" r:id="rId11" display="https://podminky.urs.cz/item/CS_URS_2022_02/162201403"/>
    <hyperlink ref="F131" r:id="rId12" display="https://podminky.urs.cz/item/CS_URS_2022_02/162201411"/>
    <hyperlink ref="F134" r:id="rId13" display="https://podminky.urs.cz/item/CS_URS_2022_02/162201412"/>
    <hyperlink ref="F137" r:id="rId14" display="https://podminky.urs.cz/item/CS_URS_2022_02/162201413"/>
    <hyperlink ref="F139" r:id="rId15" display="https://podminky.urs.cz/item/CS_URS_2022_02/162201500"/>
    <hyperlink ref="F141" r:id="rId16" display="https://podminky.urs.cz/item/CS_URS_2022_02/162201510"/>
    <hyperlink ref="F143" r:id="rId17" display="https://podminky.urs.cz/item/CS_URS_2022_02/162301931"/>
    <hyperlink ref="F146" r:id="rId18" display="https://podminky.urs.cz/item/CS_URS_2022_02/162301932"/>
    <hyperlink ref="F149" r:id="rId19" display="https://podminky.urs.cz/item/CS_URS_2022_02/162301933"/>
    <hyperlink ref="F152" r:id="rId20" display="https://podminky.urs.cz/item/CS_URS_2022_02/162301935"/>
    <hyperlink ref="F155" r:id="rId21" display="https://podminky.urs.cz/item/CS_URS_2022_02/162301951"/>
    <hyperlink ref="F158" r:id="rId22" display="https://podminky.urs.cz/item/CS_URS_2022_02/162301952"/>
    <hyperlink ref="F161" r:id="rId23" display="https://podminky.urs.cz/item/CS_URS_2022_02/162301953"/>
    <hyperlink ref="F164" r:id="rId24" display="https://podminky.urs.cz/item/CS_URS_2022_02/162301955"/>
    <hyperlink ref="F167" r:id="rId25" display="https://podminky.urs.cz/item/CS_URS_2022_02/18340315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82</v>
      </c>
    </row>
    <row r="4" s="1" customFormat="1" ht="24.96" customHeight="1">
      <c r="B4" s="20"/>
      <c r="D4" s="131" t="s">
        <v>85</v>
      </c>
      <c r="L4" s="20"/>
      <c r="M4" s="132" t="s">
        <v>10</v>
      </c>
      <c r="AT4" s="17" t="s">
        <v>34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Malý labský náhon, Plotiště nad Labem, probírka břehového porostu, ř. km 7,900 - 8,500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86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272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21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</v>
      </c>
      <c r="G12" s="38"/>
      <c r="H12" s="38"/>
      <c r="I12" s="133" t="s">
        <v>24</v>
      </c>
      <c r="J12" s="138" t="str">
        <f>'Rekapitulace stavby'!AN8</f>
        <v>26. 7. 2022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21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21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35</v>
      </c>
      <c r="E23" s="38"/>
      <c r="F23" s="38"/>
      <c r="G23" s="38"/>
      <c r="H23" s="38"/>
      <c r="I23" s="133" t="s">
        <v>27</v>
      </c>
      <c r="J23" s="137" t="s">
        <v>21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36</v>
      </c>
      <c r="F24" s="38"/>
      <c r="G24" s="38"/>
      <c r="H24" s="38"/>
      <c r="I24" s="133" t="s">
        <v>29</v>
      </c>
      <c r="J24" s="137" t="s">
        <v>21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37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39</v>
      </c>
      <c r="E30" s="38"/>
      <c r="F30" s="38"/>
      <c r="G30" s="38"/>
      <c r="H30" s="38"/>
      <c r="I30" s="38"/>
      <c r="J30" s="145">
        <f>ROUND(J81,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41</v>
      </c>
      <c r="G32" s="38"/>
      <c r="H32" s="38"/>
      <c r="I32" s="146" t="s">
        <v>40</v>
      </c>
      <c r="J32" s="146" t="s">
        <v>42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43</v>
      </c>
      <c r="E33" s="133" t="s">
        <v>44</v>
      </c>
      <c r="F33" s="148">
        <f>ROUND((SUM(BE81:BE88)),  2)</f>
        <v>0</v>
      </c>
      <c r="G33" s="38"/>
      <c r="H33" s="38"/>
      <c r="I33" s="149">
        <v>0.20999999999999999</v>
      </c>
      <c r="J33" s="148">
        <f>ROUND(((SUM(BE81:BE88))*I33),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45</v>
      </c>
      <c r="F34" s="148">
        <f>ROUND((SUM(BF81:BF88)),  2)</f>
        <v>0</v>
      </c>
      <c r="G34" s="38"/>
      <c r="H34" s="38"/>
      <c r="I34" s="149">
        <v>0.14999999999999999</v>
      </c>
      <c r="J34" s="148">
        <f>ROUND(((SUM(BF81:BF88))*I34),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43</v>
      </c>
      <c r="E35" s="133" t="s">
        <v>46</v>
      </c>
      <c r="F35" s="148">
        <f>ROUND((SUM(BG81:BG88)),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47</v>
      </c>
      <c r="F36" s="148">
        <f>ROUND((SUM(BH81:BH88)),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48</v>
      </c>
      <c r="F37" s="148">
        <f>ROUND((SUM(BI81:BI88)),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Malý labský náhon, Plotiště nad Labem, probírka břehového porostu, ř. km 7,900 - 8,500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2 - VON - Vedlejší a ostatní náklady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Plotiště nad Labem</v>
      </c>
      <c r="G52" s="40"/>
      <c r="H52" s="40"/>
      <c r="I52" s="32" t="s">
        <v>24</v>
      </c>
      <c r="J52" s="73" t="str">
        <f>IF(J12="","",J12)</f>
        <v>26. 7. 2022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</v>
      </c>
      <c r="G54" s="40"/>
      <c r="H54" s="40"/>
      <c r="I54" s="32" t="s">
        <v>32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Lukáš Táborský, DiS.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71</v>
      </c>
      <c r="D59" s="40"/>
      <c r="E59" s="40"/>
      <c r="F59" s="40"/>
      <c r="G59" s="40"/>
      <c r="H59" s="40"/>
      <c r="I59" s="40"/>
      <c r="J59" s="103">
        <f>J81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6"/>
      <c r="C60" s="167"/>
      <c r="D60" s="168" t="s">
        <v>273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274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94</v>
      </c>
      <c r="D68" s="40"/>
      <c r="E68" s="40"/>
      <c r="F68" s="40"/>
      <c r="G68" s="40"/>
      <c r="H68" s="40"/>
      <c r="I68" s="40"/>
      <c r="J68" s="40"/>
      <c r="K68" s="40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1" t="str">
        <f>E7</f>
        <v>Malý labský náhon, Plotiště nad Labem, probírka břehového porostu, ř. km 7,900 - 8,500</v>
      </c>
      <c r="F71" s="32"/>
      <c r="G71" s="32"/>
      <c r="H71" s="32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86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70" t="str">
        <f>E9</f>
        <v>2 - VON - Vedlejší a ostatní náklady</v>
      </c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22</v>
      </c>
      <c r="D75" s="40"/>
      <c r="E75" s="40"/>
      <c r="F75" s="27" t="str">
        <f>F12</f>
        <v>Plotiště nad Labem</v>
      </c>
      <c r="G75" s="40"/>
      <c r="H75" s="40"/>
      <c r="I75" s="32" t="s">
        <v>24</v>
      </c>
      <c r="J75" s="73" t="str">
        <f>IF(J12="","",J12)</f>
        <v>26. 7. 2022</v>
      </c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26</v>
      </c>
      <c r="D77" s="40"/>
      <c r="E77" s="40"/>
      <c r="F77" s="27" t="str">
        <f>E15</f>
        <v>Povodí Labe, státní podnik</v>
      </c>
      <c r="G77" s="40"/>
      <c r="H77" s="40"/>
      <c r="I77" s="32" t="s">
        <v>32</v>
      </c>
      <c r="J77" s="36" t="str">
        <f>E21</f>
        <v xml:space="preserve"> 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35</v>
      </c>
      <c r="J78" s="36" t="str">
        <f>E24</f>
        <v>Lukáš Táborský, DiS.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8"/>
      <c r="B80" s="179"/>
      <c r="C80" s="180" t="s">
        <v>95</v>
      </c>
      <c r="D80" s="181" t="s">
        <v>58</v>
      </c>
      <c r="E80" s="181" t="s">
        <v>54</v>
      </c>
      <c r="F80" s="181" t="s">
        <v>55</v>
      </c>
      <c r="G80" s="181" t="s">
        <v>96</v>
      </c>
      <c r="H80" s="181" t="s">
        <v>97</v>
      </c>
      <c r="I80" s="181" t="s">
        <v>98</v>
      </c>
      <c r="J80" s="181" t="s">
        <v>90</v>
      </c>
      <c r="K80" s="182" t="s">
        <v>99</v>
      </c>
      <c r="L80" s="183"/>
      <c r="M80" s="93" t="s">
        <v>21</v>
      </c>
      <c r="N80" s="94" t="s">
        <v>43</v>
      </c>
      <c r="O80" s="94" t="s">
        <v>100</v>
      </c>
      <c r="P80" s="94" t="s">
        <v>101</v>
      </c>
      <c r="Q80" s="94" t="s">
        <v>102</v>
      </c>
      <c r="R80" s="94" t="s">
        <v>103</v>
      </c>
      <c r="S80" s="94" t="s">
        <v>104</v>
      </c>
      <c r="T80" s="95" t="s">
        <v>105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8"/>
      <c r="B81" s="39"/>
      <c r="C81" s="100" t="s">
        <v>106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72</v>
      </c>
      <c r="AU81" s="17" t="s">
        <v>91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275</v>
      </c>
      <c r="F82" s="192" t="s">
        <v>276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P83+P84</f>
        <v>0</v>
      </c>
      <c r="Q82" s="197"/>
      <c r="R82" s="198">
        <f>R83+R84</f>
        <v>0</v>
      </c>
      <c r="S82" s="197"/>
      <c r="T82" s="199">
        <f>T83+T84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78</v>
      </c>
      <c r="AT82" s="201" t="s">
        <v>72</v>
      </c>
      <c r="AU82" s="201" t="s">
        <v>73</v>
      </c>
      <c r="AY82" s="200" t="s">
        <v>109</v>
      </c>
      <c r="BK82" s="202">
        <f>BK83+BK84</f>
        <v>0</v>
      </c>
    </row>
    <row r="83" s="2" customFormat="1" ht="16.5" customHeight="1">
      <c r="A83" s="38"/>
      <c r="B83" s="39"/>
      <c r="C83" s="205" t="s">
        <v>78</v>
      </c>
      <c r="D83" s="205" t="s">
        <v>111</v>
      </c>
      <c r="E83" s="206" t="s">
        <v>277</v>
      </c>
      <c r="F83" s="207" t="s">
        <v>278</v>
      </c>
      <c r="G83" s="208" t="s">
        <v>114</v>
      </c>
      <c r="H83" s="209">
        <v>1</v>
      </c>
      <c r="I83" s="210"/>
      <c r="J83" s="211">
        <f>ROUND(I83*H83,2)</f>
        <v>0</v>
      </c>
      <c r="K83" s="207" t="s">
        <v>21</v>
      </c>
      <c r="L83" s="44"/>
      <c r="M83" s="212" t="s">
        <v>21</v>
      </c>
      <c r="N83" s="213" t="s">
        <v>46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16" t="s">
        <v>115</v>
      </c>
      <c r="AT83" s="216" t="s">
        <v>111</v>
      </c>
      <c r="AU83" s="216" t="s">
        <v>78</v>
      </c>
      <c r="AY83" s="17" t="s">
        <v>109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7" t="s">
        <v>115</v>
      </c>
      <c r="BK83" s="217">
        <f>ROUND(I83*H83,2)</f>
        <v>0</v>
      </c>
      <c r="BL83" s="17" t="s">
        <v>115</v>
      </c>
      <c r="BM83" s="216" t="s">
        <v>279</v>
      </c>
    </row>
    <row r="84" s="12" customFormat="1" ht="22.8" customHeight="1">
      <c r="A84" s="12"/>
      <c r="B84" s="189"/>
      <c r="C84" s="190"/>
      <c r="D84" s="191" t="s">
        <v>72</v>
      </c>
      <c r="E84" s="203" t="s">
        <v>280</v>
      </c>
      <c r="F84" s="203" t="s">
        <v>281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SUM(P85:P88)</f>
        <v>0</v>
      </c>
      <c r="Q84" s="197"/>
      <c r="R84" s="198">
        <f>SUM(R85:R88)</f>
        <v>0</v>
      </c>
      <c r="S84" s="197"/>
      <c r="T84" s="199">
        <f>SUM(T85:T88)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72</v>
      </c>
      <c r="AU84" s="201" t="s">
        <v>78</v>
      </c>
      <c r="AY84" s="200" t="s">
        <v>109</v>
      </c>
      <c r="BK84" s="202">
        <f>SUM(BK85:BK88)</f>
        <v>0</v>
      </c>
    </row>
    <row r="85" s="2" customFormat="1" ht="24.15" customHeight="1">
      <c r="A85" s="38"/>
      <c r="B85" s="39"/>
      <c r="C85" s="205" t="s">
        <v>82</v>
      </c>
      <c r="D85" s="205" t="s">
        <v>111</v>
      </c>
      <c r="E85" s="206" t="s">
        <v>282</v>
      </c>
      <c r="F85" s="207" t="s">
        <v>283</v>
      </c>
      <c r="G85" s="208" t="s">
        <v>114</v>
      </c>
      <c r="H85" s="209">
        <v>1</v>
      </c>
      <c r="I85" s="210"/>
      <c r="J85" s="211">
        <f>ROUND(I85*H85,2)</f>
        <v>0</v>
      </c>
      <c r="K85" s="207" t="s">
        <v>21</v>
      </c>
      <c r="L85" s="44"/>
      <c r="M85" s="212" t="s">
        <v>21</v>
      </c>
      <c r="N85" s="213" t="s">
        <v>46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6" t="s">
        <v>115</v>
      </c>
      <c r="AT85" s="216" t="s">
        <v>111</v>
      </c>
      <c r="AU85" s="216" t="s">
        <v>82</v>
      </c>
      <c r="AY85" s="17" t="s">
        <v>109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7" t="s">
        <v>115</v>
      </c>
      <c r="BK85" s="217">
        <f>ROUND(I85*H85,2)</f>
        <v>0</v>
      </c>
      <c r="BL85" s="17" t="s">
        <v>115</v>
      </c>
      <c r="BM85" s="216" t="s">
        <v>284</v>
      </c>
    </row>
    <row r="86" s="2" customFormat="1" ht="24.15" customHeight="1">
      <c r="A86" s="38"/>
      <c r="B86" s="39"/>
      <c r="C86" s="205" t="s">
        <v>130</v>
      </c>
      <c r="D86" s="205" t="s">
        <v>111</v>
      </c>
      <c r="E86" s="206" t="s">
        <v>285</v>
      </c>
      <c r="F86" s="207" t="s">
        <v>286</v>
      </c>
      <c r="G86" s="208" t="s">
        <v>114</v>
      </c>
      <c r="H86" s="209">
        <v>1</v>
      </c>
      <c r="I86" s="210"/>
      <c r="J86" s="211">
        <f>ROUND(I86*H86,2)</f>
        <v>0</v>
      </c>
      <c r="K86" s="207" t="s">
        <v>21</v>
      </c>
      <c r="L86" s="44"/>
      <c r="M86" s="212" t="s">
        <v>21</v>
      </c>
      <c r="N86" s="213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6" t="s">
        <v>115</v>
      </c>
      <c r="AT86" s="216" t="s">
        <v>111</v>
      </c>
      <c r="AU86" s="216" t="s">
        <v>82</v>
      </c>
      <c r="AY86" s="17" t="s">
        <v>109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7" t="s">
        <v>115</v>
      </c>
      <c r="BK86" s="217">
        <f>ROUND(I86*H86,2)</f>
        <v>0</v>
      </c>
      <c r="BL86" s="17" t="s">
        <v>115</v>
      </c>
      <c r="BM86" s="216" t="s">
        <v>287</v>
      </c>
    </row>
    <row r="87" s="2" customFormat="1" ht="21.75" customHeight="1">
      <c r="A87" s="38"/>
      <c r="B87" s="39"/>
      <c r="C87" s="205" t="s">
        <v>115</v>
      </c>
      <c r="D87" s="205" t="s">
        <v>111</v>
      </c>
      <c r="E87" s="206" t="s">
        <v>288</v>
      </c>
      <c r="F87" s="207" t="s">
        <v>289</v>
      </c>
      <c r="G87" s="208" t="s">
        <v>114</v>
      </c>
      <c r="H87" s="209">
        <v>1</v>
      </c>
      <c r="I87" s="210"/>
      <c r="J87" s="211">
        <f>ROUND(I87*H87,2)</f>
        <v>0</v>
      </c>
      <c r="K87" s="207" t="s">
        <v>21</v>
      </c>
      <c r="L87" s="44"/>
      <c r="M87" s="212" t="s">
        <v>21</v>
      </c>
      <c r="N87" s="213" t="s">
        <v>46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6" t="s">
        <v>115</v>
      </c>
      <c r="AT87" s="216" t="s">
        <v>111</v>
      </c>
      <c r="AU87" s="216" t="s">
        <v>82</v>
      </c>
      <c r="AY87" s="17" t="s">
        <v>109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7" t="s">
        <v>115</v>
      </c>
      <c r="BK87" s="217">
        <f>ROUND(I87*H87,2)</f>
        <v>0</v>
      </c>
      <c r="BL87" s="17" t="s">
        <v>115</v>
      </c>
      <c r="BM87" s="216" t="s">
        <v>290</v>
      </c>
    </row>
    <row r="88" s="2" customFormat="1" ht="16.5" customHeight="1">
      <c r="A88" s="38"/>
      <c r="B88" s="39"/>
      <c r="C88" s="205" t="s">
        <v>146</v>
      </c>
      <c r="D88" s="205" t="s">
        <v>111</v>
      </c>
      <c r="E88" s="206" t="s">
        <v>291</v>
      </c>
      <c r="F88" s="207" t="s">
        <v>292</v>
      </c>
      <c r="G88" s="208" t="s">
        <v>293</v>
      </c>
      <c r="H88" s="209">
        <v>1</v>
      </c>
      <c r="I88" s="210"/>
      <c r="J88" s="211">
        <f>ROUND(I88*H88,2)</f>
        <v>0</v>
      </c>
      <c r="K88" s="207" t="s">
        <v>21</v>
      </c>
      <c r="L88" s="44"/>
      <c r="M88" s="249" t="s">
        <v>21</v>
      </c>
      <c r="N88" s="250" t="s">
        <v>46</v>
      </c>
      <c r="O88" s="251"/>
      <c r="P88" s="252">
        <f>O88*H88</f>
        <v>0</v>
      </c>
      <c r="Q88" s="252">
        <v>0</v>
      </c>
      <c r="R88" s="252">
        <f>Q88*H88</f>
        <v>0</v>
      </c>
      <c r="S88" s="252">
        <v>0</v>
      </c>
      <c r="T88" s="253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6" t="s">
        <v>294</v>
      </c>
      <c r="AT88" s="216" t="s">
        <v>111</v>
      </c>
      <c r="AU88" s="216" t="s">
        <v>82</v>
      </c>
      <c r="AY88" s="17" t="s">
        <v>109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7" t="s">
        <v>115</v>
      </c>
      <c r="BK88" s="217">
        <f>ROUND(I88*H88,2)</f>
        <v>0</v>
      </c>
      <c r="BL88" s="17" t="s">
        <v>294</v>
      </c>
      <c r="BM88" s="216" t="s">
        <v>295</v>
      </c>
    </row>
    <row r="89" s="2" customFormat="1" ht="6.96" customHeight="1">
      <c r="A89" s="38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44"/>
      <c r="M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</sheetData>
  <sheetProtection sheet="1" autoFilter="0" formatColumns="0" formatRows="0" objects="1" scenarios="1" spinCount="100000" saltValue="O1eA+C4wo08R6ybbU7DpJ5pSSkhheH6LXXP1TZwcmOtIPv8WeWEsBF4CeK+rnGC4u1ErnOGgUEV+HbCOda5TGA==" hashValue="49X7hLUs9k8dqkhnHnHZ858DDv0iC15c2JA29BeNfm1libY9s8OjM/GQNaMyYyxmDdqViD+NeBbfPMq1zSWQuQ==" algorithmName="SHA-512" password="CC35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296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297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298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299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300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301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302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303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304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305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306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80</v>
      </c>
      <c r="F18" s="265" t="s">
        <v>307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308</v>
      </c>
      <c r="F19" s="265" t="s">
        <v>309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310</v>
      </c>
      <c r="F20" s="265" t="s">
        <v>311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312</v>
      </c>
      <c r="F21" s="265" t="s">
        <v>313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314</v>
      </c>
      <c r="F22" s="265" t="s">
        <v>315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316</v>
      </c>
      <c r="F23" s="265" t="s">
        <v>317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318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319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320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321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322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323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324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325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326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95</v>
      </c>
      <c r="F36" s="265"/>
      <c r="G36" s="265" t="s">
        <v>327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328</v>
      </c>
      <c r="F37" s="265"/>
      <c r="G37" s="265" t="s">
        <v>329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54</v>
      </c>
      <c r="F38" s="265"/>
      <c r="G38" s="265" t="s">
        <v>330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55</v>
      </c>
      <c r="F39" s="265"/>
      <c r="G39" s="265" t="s">
        <v>331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96</v>
      </c>
      <c r="F40" s="265"/>
      <c r="G40" s="265" t="s">
        <v>332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97</v>
      </c>
      <c r="F41" s="265"/>
      <c r="G41" s="265" t="s">
        <v>333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334</v>
      </c>
      <c r="F42" s="265"/>
      <c r="G42" s="265" t="s">
        <v>335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336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337</v>
      </c>
      <c r="F44" s="265"/>
      <c r="G44" s="265" t="s">
        <v>338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99</v>
      </c>
      <c r="F45" s="265"/>
      <c r="G45" s="265" t="s">
        <v>339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340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341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342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343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344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345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346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347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348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349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350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351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352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353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354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355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356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357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358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359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360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361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362</v>
      </c>
      <c r="D76" s="283"/>
      <c r="E76" s="283"/>
      <c r="F76" s="283" t="s">
        <v>363</v>
      </c>
      <c r="G76" s="284"/>
      <c r="H76" s="283" t="s">
        <v>55</v>
      </c>
      <c r="I76" s="283" t="s">
        <v>58</v>
      </c>
      <c r="J76" s="283" t="s">
        <v>364</v>
      </c>
      <c r="K76" s="282"/>
    </row>
    <row r="77" s="1" customFormat="1" ht="17.25" customHeight="1">
      <c r="B77" s="280"/>
      <c r="C77" s="285" t="s">
        <v>365</v>
      </c>
      <c r="D77" s="285"/>
      <c r="E77" s="285"/>
      <c r="F77" s="286" t="s">
        <v>366</v>
      </c>
      <c r="G77" s="287"/>
      <c r="H77" s="285"/>
      <c r="I77" s="285"/>
      <c r="J77" s="285" t="s">
        <v>367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54</v>
      </c>
      <c r="D79" s="290"/>
      <c r="E79" s="290"/>
      <c r="F79" s="291" t="s">
        <v>368</v>
      </c>
      <c r="G79" s="292"/>
      <c r="H79" s="268" t="s">
        <v>369</v>
      </c>
      <c r="I79" s="268" t="s">
        <v>370</v>
      </c>
      <c r="J79" s="268">
        <v>20</v>
      </c>
      <c r="K79" s="282"/>
    </row>
    <row r="80" s="1" customFormat="1" ht="15" customHeight="1">
      <c r="B80" s="280"/>
      <c r="C80" s="268" t="s">
        <v>371</v>
      </c>
      <c r="D80" s="268"/>
      <c r="E80" s="268"/>
      <c r="F80" s="291" t="s">
        <v>368</v>
      </c>
      <c r="G80" s="292"/>
      <c r="H80" s="268" t="s">
        <v>372</v>
      </c>
      <c r="I80" s="268" t="s">
        <v>370</v>
      </c>
      <c r="J80" s="268">
        <v>120</v>
      </c>
      <c r="K80" s="282"/>
    </row>
    <row r="81" s="1" customFormat="1" ht="15" customHeight="1">
      <c r="B81" s="293"/>
      <c r="C81" s="268" t="s">
        <v>373</v>
      </c>
      <c r="D81" s="268"/>
      <c r="E81" s="268"/>
      <c r="F81" s="291" t="s">
        <v>374</v>
      </c>
      <c r="G81" s="292"/>
      <c r="H81" s="268" t="s">
        <v>375</v>
      </c>
      <c r="I81" s="268" t="s">
        <v>370</v>
      </c>
      <c r="J81" s="268">
        <v>50</v>
      </c>
      <c r="K81" s="282"/>
    </row>
    <row r="82" s="1" customFormat="1" ht="15" customHeight="1">
      <c r="B82" s="293"/>
      <c r="C82" s="268" t="s">
        <v>376</v>
      </c>
      <c r="D82" s="268"/>
      <c r="E82" s="268"/>
      <c r="F82" s="291" t="s">
        <v>368</v>
      </c>
      <c r="G82" s="292"/>
      <c r="H82" s="268" t="s">
        <v>377</v>
      </c>
      <c r="I82" s="268" t="s">
        <v>378</v>
      </c>
      <c r="J82" s="268"/>
      <c r="K82" s="282"/>
    </row>
    <row r="83" s="1" customFormat="1" ht="15" customHeight="1">
      <c r="B83" s="293"/>
      <c r="C83" s="294" t="s">
        <v>379</v>
      </c>
      <c r="D83" s="294"/>
      <c r="E83" s="294"/>
      <c r="F83" s="295" t="s">
        <v>374</v>
      </c>
      <c r="G83" s="294"/>
      <c r="H83" s="294" t="s">
        <v>380</v>
      </c>
      <c r="I83" s="294" t="s">
        <v>370</v>
      </c>
      <c r="J83" s="294">
        <v>15</v>
      </c>
      <c r="K83" s="282"/>
    </row>
    <row r="84" s="1" customFormat="1" ht="15" customHeight="1">
      <c r="B84" s="293"/>
      <c r="C84" s="294" t="s">
        <v>381</v>
      </c>
      <c r="D84" s="294"/>
      <c r="E84" s="294"/>
      <c r="F84" s="295" t="s">
        <v>374</v>
      </c>
      <c r="G84" s="294"/>
      <c r="H84" s="294" t="s">
        <v>382</v>
      </c>
      <c r="I84" s="294" t="s">
        <v>370</v>
      </c>
      <c r="J84" s="294">
        <v>15</v>
      </c>
      <c r="K84" s="282"/>
    </row>
    <row r="85" s="1" customFormat="1" ht="15" customHeight="1">
      <c r="B85" s="293"/>
      <c r="C85" s="294" t="s">
        <v>383</v>
      </c>
      <c r="D85" s="294"/>
      <c r="E85" s="294"/>
      <c r="F85" s="295" t="s">
        <v>374</v>
      </c>
      <c r="G85" s="294"/>
      <c r="H85" s="294" t="s">
        <v>384</v>
      </c>
      <c r="I85" s="294" t="s">
        <v>370</v>
      </c>
      <c r="J85" s="294">
        <v>20</v>
      </c>
      <c r="K85" s="282"/>
    </row>
    <row r="86" s="1" customFormat="1" ht="15" customHeight="1">
      <c r="B86" s="293"/>
      <c r="C86" s="294" t="s">
        <v>385</v>
      </c>
      <c r="D86" s="294"/>
      <c r="E86" s="294"/>
      <c r="F86" s="295" t="s">
        <v>374</v>
      </c>
      <c r="G86" s="294"/>
      <c r="H86" s="294" t="s">
        <v>386</v>
      </c>
      <c r="I86" s="294" t="s">
        <v>370</v>
      </c>
      <c r="J86" s="294">
        <v>20</v>
      </c>
      <c r="K86" s="282"/>
    </row>
    <row r="87" s="1" customFormat="1" ht="15" customHeight="1">
      <c r="B87" s="293"/>
      <c r="C87" s="268" t="s">
        <v>387</v>
      </c>
      <c r="D87" s="268"/>
      <c r="E87" s="268"/>
      <c r="F87" s="291" t="s">
        <v>374</v>
      </c>
      <c r="G87" s="292"/>
      <c r="H87" s="268" t="s">
        <v>388</v>
      </c>
      <c r="I87" s="268" t="s">
        <v>370</v>
      </c>
      <c r="J87" s="268">
        <v>50</v>
      </c>
      <c r="K87" s="282"/>
    </row>
    <row r="88" s="1" customFormat="1" ht="15" customHeight="1">
      <c r="B88" s="293"/>
      <c r="C88" s="268" t="s">
        <v>389</v>
      </c>
      <c r="D88" s="268"/>
      <c r="E88" s="268"/>
      <c r="F88" s="291" t="s">
        <v>374</v>
      </c>
      <c r="G88" s="292"/>
      <c r="H88" s="268" t="s">
        <v>390</v>
      </c>
      <c r="I88" s="268" t="s">
        <v>370</v>
      </c>
      <c r="J88" s="268">
        <v>20</v>
      </c>
      <c r="K88" s="282"/>
    </row>
    <row r="89" s="1" customFormat="1" ht="15" customHeight="1">
      <c r="B89" s="293"/>
      <c r="C89" s="268" t="s">
        <v>391</v>
      </c>
      <c r="D89" s="268"/>
      <c r="E89" s="268"/>
      <c r="F89" s="291" t="s">
        <v>374</v>
      </c>
      <c r="G89" s="292"/>
      <c r="H89" s="268" t="s">
        <v>392</v>
      </c>
      <c r="I89" s="268" t="s">
        <v>370</v>
      </c>
      <c r="J89" s="268">
        <v>20</v>
      </c>
      <c r="K89" s="282"/>
    </row>
    <row r="90" s="1" customFormat="1" ht="15" customHeight="1">
      <c r="B90" s="293"/>
      <c r="C90" s="268" t="s">
        <v>393</v>
      </c>
      <c r="D90" s="268"/>
      <c r="E90" s="268"/>
      <c r="F90" s="291" t="s">
        <v>374</v>
      </c>
      <c r="G90" s="292"/>
      <c r="H90" s="268" t="s">
        <v>394</v>
      </c>
      <c r="I90" s="268" t="s">
        <v>370</v>
      </c>
      <c r="J90" s="268">
        <v>50</v>
      </c>
      <c r="K90" s="282"/>
    </row>
    <row r="91" s="1" customFormat="1" ht="15" customHeight="1">
      <c r="B91" s="293"/>
      <c r="C91" s="268" t="s">
        <v>395</v>
      </c>
      <c r="D91" s="268"/>
      <c r="E91" s="268"/>
      <c r="F91" s="291" t="s">
        <v>374</v>
      </c>
      <c r="G91" s="292"/>
      <c r="H91" s="268" t="s">
        <v>395</v>
      </c>
      <c r="I91" s="268" t="s">
        <v>370</v>
      </c>
      <c r="J91" s="268">
        <v>50</v>
      </c>
      <c r="K91" s="282"/>
    </row>
    <row r="92" s="1" customFormat="1" ht="15" customHeight="1">
      <c r="B92" s="293"/>
      <c r="C92" s="268" t="s">
        <v>396</v>
      </c>
      <c r="D92" s="268"/>
      <c r="E92" s="268"/>
      <c r="F92" s="291" t="s">
        <v>374</v>
      </c>
      <c r="G92" s="292"/>
      <c r="H92" s="268" t="s">
        <v>397</v>
      </c>
      <c r="I92" s="268" t="s">
        <v>370</v>
      </c>
      <c r="J92" s="268">
        <v>255</v>
      </c>
      <c r="K92" s="282"/>
    </row>
    <row r="93" s="1" customFormat="1" ht="15" customHeight="1">
      <c r="B93" s="293"/>
      <c r="C93" s="268" t="s">
        <v>398</v>
      </c>
      <c r="D93" s="268"/>
      <c r="E93" s="268"/>
      <c r="F93" s="291" t="s">
        <v>368</v>
      </c>
      <c r="G93" s="292"/>
      <c r="H93" s="268" t="s">
        <v>399</v>
      </c>
      <c r="I93" s="268" t="s">
        <v>400</v>
      </c>
      <c r="J93" s="268"/>
      <c r="K93" s="282"/>
    </row>
    <row r="94" s="1" customFormat="1" ht="15" customHeight="1">
      <c r="B94" s="293"/>
      <c r="C94" s="268" t="s">
        <v>401</v>
      </c>
      <c r="D94" s="268"/>
      <c r="E94" s="268"/>
      <c r="F94" s="291" t="s">
        <v>368</v>
      </c>
      <c r="G94" s="292"/>
      <c r="H94" s="268" t="s">
        <v>402</v>
      </c>
      <c r="I94" s="268" t="s">
        <v>403</v>
      </c>
      <c r="J94" s="268"/>
      <c r="K94" s="282"/>
    </row>
    <row r="95" s="1" customFormat="1" ht="15" customHeight="1">
      <c r="B95" s="293"/>
      <c r="C95" s="268" t="s">
        <v>404</v>
      </c>
      <c r="D95" s="268"/>
      <c r="E95" s="268"/>
      <c r="F95" s="291" t="s">
        <v>368</v>
      </c>
      <c r="G95" s="292"/>
      <c r="H95" s="268" t="s">
        <v>404</v>
      </c>
      <c r="I95" s="268" t="s">
        <v>403</v>
      </c>
      <c r="J95" s="268"/>
      <c r="K95" s="282"/>
    </row>
    <row r="96" s="1" customFormat="1" ht="15" customHeight="1">
      <c r="B96" s="293"/>
      <c r="C96" s="268" t="s">
        <v>39</v>
      </c>
      <c r="D96" s="268"/>
      <c r="E96" s="268"/>
      <c r="F96" s="291" t="s">
        <v>368</v>
      </c>
      <c r="G96" s="292"/>
      <c r="H96" s="268" t="s">
        <v>405</v>
      </c>
      <c r="I96" s="268" t="s">
        <v>403</v>
      </c>
      <c r="J96" s="268"/>
      <c r="K96" s="282"/>
    </row>
    <row r="97" s="1" customFormat="1" ht="15" customHeight="1">
      <c r="B97" s="293"/>
      <c r="C97" s="268" t="s">
        <v>49</v>
      </c>
      <c r="D97" s="268"/>
      <c r="E97" s="268"/>
      <c r="F97" s="291" t="s">
        <v>368</v>
      </c>
      <c r="G97" s="292"/>
      <c r="H97" s="268" t="s">
        <v>406</v>
      </c>
      <c r="I97" s="268" t="s">
        <v>403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407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362</v>
      </c>
      <c r="D103" s="283"/>
      <c r="E103" s="283"/>
      <c r="F103" s="283" t="s">
        <v>363</v>
      </c>
      <c r="G103" s="284"/>
      <c r="H103" s="283" t="s">
        <v>55</v>
      </c>
      <c r="I103" s="283" t="s">
        <v>58</v>
      </c>
      <c r="J103" s="283" t="s">
        <v>364</v>
      </c>
      <c r="K103" s="282"/>
    </row>
    <row r="104" s="1" customFormat="1" ht="17.25" customHeight="1">
      <c r="B104" s="280"/>
      <c r="C104" s="285" t="s">
        <v>365</v>
      </c>
      <c r="D104" s="285"/>
      <c r="E104" s="285"/>
      <c r="F104" s="286" t="s">
        <v>366</v>
      </c>
      <c r="G104" s="287"/>
      <c r="H104" s="285"/>
      <c r="I104" s="285"/>
      <c r="J104" s="285" t="s">
        <v>367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54</v>
      </c>
      <c r="D106" s="290"/>
      <c r="E106" s="290"/>
      <c r="F106" s="291" t="s">
        <v>368</v>
      </c>
      <c r="G106" s="268"/>
      <c r="H106" s="268" t="s">
        <v>408</v>
      </c>
      <c r="I106" s="268" t="s">
        <v>370</v>
      </c>
      <c r="J106" s="268">
        <v>20</v>
      </c>
      <c r="K106" s="282"/>
    </row>
    <row r="107" s="1" customFormat="1" ht="15" customHeight="1">
      <c r="B107" s="280"/>
      <c r="C107" s="268" t="s">
        <v>371</v>
      </c>
      <c r="D107" s="268"/>
      <c r="E107" s="268"/>
      <c r="F107" s="291" t="s">
        <v>368</v>
      </c>
      <c r="G107" s="268"/>
      <c r="H107" s="268" t="s">
        <v>408</v>
      </c>
      <c r="I107" s="268" t="s">
        <v>370</v>
      </c>
      <c r="J107" s="268">
        <v>120</v>
      </c>
      <c r="K107" s="282"/>
    </row>
    <row r="108" s="1" customFormat="1" ht="15" customHeight="1">
      <c r="B108" s="293"/>
      <c r="C108" s="268" t="s">
        <v>373</v>
      </c>
      <c r="D108" s="268"/>
      <c r="E108" s="268"/>
      <c r="F108" s="291" t="s">
        <v>374</v>
      </c>
      <c r="G108" s="268"/>
      <c r="H108" s="268" t="s">
        <v>408</v>
      </c>
      <c r="I108" s="268" t="s">
        <v>370</v>
      </c>
      <c r="J108" s="268">
        <v>50</v>
      </c>
      <c r="K108" s="282"/>
    </row>
    <row r="109" s="1" customFormat="1" ht="15" customHeight="1">
      <c r="B109" s="293"/>
      <c r="C109" s="268" t="s">
        <v>376</v>
      </c>
      <c r="D109" s="268"/>
      <c r="E109" s="268"/>
      <c r="F109" s="291" t="s">
        <v>368</v>
      </c>
      <c r="G109" s="268"/>
      <c r="H109" s="268" t="s">
        <v>408</v>
      </c>
      <c r="I109" s="268" t="s">
        <v>378</v>
      </c>
      <c r="J109" s="268"/>
      <c r="K109" s="282"/>
    </row>
    <row r="110" s="1" customFormat="1" ht="15" customHeight="1">
      <c r="B110" s="293"/>
      <c r="C110" s="268" t="s">
        <v>387</v>
      </c>
      <c r="D110" s="268"/>
      <c r="E110" s="268"/>
      <c r="F110" s="291" t="s">
        <v>374</v>
      </c>
      <c r="G110" s="268"/>
      <c r="H110" s="268" t="s">
        <v>408</v>
      </c>
      <c r="I110" s="268" t="s">
        <v>370</v>
      </c>
      <c r="J110" s="268">
        <v>50</v>
      </c>
      <c r="K110" s="282"/>
    </row>
    <row r="111" s="1" customFormat="1" ht="15" customHeight="1">
      <c r="B111" s="293"/>
      <c r="C111" s="268" t="s">
        <v>395</v>
      </c>
      <c r="D111" s="268"/>
      <c r="E111" s="268"/>
      <c r="F111" s="291" t="s">
        <v>374</v>
      </c>
      <c r="G111" s="268"/>
      <c r="H111" s="268" t="s">
        <v>408</v>
      </c>
      <c r="I111" s="268" t="s">
        <v>370</v>
      </c>
      <c r="J111" s="268">
        <v>50</v>
      </c>
      <c r="K111" s="282"/>
    </row>
    <row r="112" s="1" customFormat="1" ht="15" customHeight="1">
      <c r="B112" s="293"/>
      <c r="C112" s="268" t="s">
        <v>393</v>
      </c>
      <c r="D112" s="268"/>
      <c r="E112" s="268"/>
      <c r="F112" s="291" t="s">
        <v>374</v>
      </c>
      <c r="G112" s="268"/>
      <c r="H112" s="268" t="s">
        <v>408</v>
      </c>
      <c r="I112" s="268" t="s">
        <v>370</v>
      </c>
      <c r="J112" s="268">
        <v>50</v>
      </c>
      <c r="K112" s="282"/>
    </row>
    <row r="113" s="1" customFormat="1" ht="15" customHeight="1">
      <c r="B113" s="293"/>
      <c r="C113" s="268" t="s">
        <v>54</v>
      </c>
      <c r="D113" s="268"/>
      <c r="E113" s="268"/>
      <c r="F113" s="291" t="s">
        <v>368</v>
      </c>
      <c r="G113" s="268"/>
      <c r="H113" s="268" t="s">
        <v>409</v>
      </c>
      <c r="I113" s="268" t="s">
        <v>370</v>
      </c>
      <c r="J113" s="268">
        <v>20</v>
      </c>
      <c r="K113" s="282"/>
    </row>
    <row r="114" s="1" customFormat="1" ht="15" customHeight="1">
      <c r="B114" s="293"/>
      <c r="C114" s="268" t="s">
        <v>410</v>
      </c>
      <c r="D114" s="268"/>
      <c r="E114" s="268"/>
      <c r="F114" s="291" t="s">
        <v>368</v>
      </c>
      <c r="G114" s="268"/>
      <c r="H114" s="268" t="s">
        <v>411</v>
      </c>
      <c r="I114" s="268" t="s">
        <v>370</v>
      </c>
      <c r="J114" s="268">
        <v>120</v>
      </c>
      <c r="K114" s="282"/>
    </row>
    <row r="115" s="1" customFormat="1" ht="15" customHeight="1">
      <c r="B115" s="293"/>
      <c r="C115" s="268" t="s">
        <v>39</v>
      </c>
      <c r="D115" s="268"/>
      <c r="E115" s="268"/>
      <c r="F115" s="291" t="s">
        <v>368</v>
      </c>
      <c r="G115" s="268"/>
      <c r="H115" s="268" t="s">
        <v>412</v>
      </c>
      <c r="I115" s="268" t="s">
        <v>403</v>
      </c>
      <c r="J115" s="268"/>
      <c r="K115" s="282"/>
    </row>
    <row r="116" s="1" customFormat="1" ht="15" customHeight="1">
      <c r="B116" s="293"/>
      <c r="C116" s="268" t="s">
        <v>49</v>
      </c>
      <c r="D116" s="268"/>
      <c r="E116" s="268"/>
      <c r="F116" s="291" t="s">
        <v>368</v>
      </c>
      <c r="G116" s="268"/>
      <c r="H116" s="268" t="s">
        <v>413</v>
      </c>
      <c r="I116" s="268" t="s">
        <v>403</v>
      </c>
      <c r="J116" s="268"/>
      <c r="K116" s="282"/>
    </row>
    <row r="117" s="1" customFormat="1" ht="15" customHeight="1">
      <c r="B117" s="293"/>
      <c r="C117" s="268" t="s">
        <v>58</v>
      </c>
      <c r="D117" s="268"/>
      <c r="E117" s="268"/>
      <c r="F117" s="291" t="s">
        <v>368</v>
      </c>
      <c r="G117" s="268"/>
      <c r="H117" s="268" t="s">
        <v>414</v>
      </c>
      <c r="I117" s="268" t="s">
        <v>415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416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362</v>
      </c>
      <c r="D123" s="283"/>
      <c r="E123" s="283"/>
      <c r="F123" s="283" t="s">
        <v>363</v>
      </c>
      <c r="G123" s="284"/>
      <c r="H123" s="283" t="s">
        <v>55</v>
      </c>
      <c r="I123" s="283" t="s">
        <v>58</v>
      </c>
      <c r="J123" s="283" t="s">
        <v>364</v>
      </c>
      <c r="K123" s="312"/>
    </row>
    <row r="124" s="1" customFormat="1" ht="17.25" customHeight="1">
      <c r="B124" s="311"/>
      <c r="C124" s="285" t="s">
        <v>365</v>
      </c>
      <c r="D124" s="285"/>
      <c r="E124" s="285"/>
      <c r="F124" s="286" t="s">
        <v>366</v>
      </c>
      <c r="G124" s="287"/>
      <c r="H124" s="285"/>
      <c r="I124" s="285"/>
      <c r="J124" s="285" t="s">
        <v>367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371</v>
      </c>
      <c r="D126" s="290"/>
      <c r="E126" s="290"/>
      <c r="F126" s="291" t="s">
        <v>368</v>
      </c>
      <c r="G126" s="268"/>
      <c r="H126" s="268" t="s">
        <v>408</v>
      </c>
      <c r="I126" s="268" t="s">
        <v>370</v>
      </c>
      <c r="J126" s="268">
        <v>120</v>
      </c>
      <c r="K126" s="316"/>
    </row>
    <row r="127" s="1" customFormat="1" ht="15" customHeight="1">
      <c r="B127" s="313"/>
      <c r="C127" s="268" t="s">
        <v>417</v>
      </c>
      <c r="D127" s="268"/>
      <c r="E127" s="268"/>
      <c r="F127" s="291" t="s">
        <v>368</v>
      </c>
      <c r="G127" s="268"/>
      <c r="H127" s="268" t="s">
        <v>418</v>
      </c>
      <c r="I127" s="268" t="s">
        <v>370</v>
      </c>
      <c r="J127" s="268" t="s">
        <v>419</v>
      </c>
      <c r="K127" s="316"/>
    </row>
    <row r="128" s="1" customFormat="1" ht="15" customHeight="1">
      <c r="B128" s="313"/>
      <c r="C128" s="268" t="s">
        <v>316</v>
      </c>
      <c r="D128" s="268"/>
      <c r="E128" s="268"/>
      <c r="F128" s="291" t="s">
        <v>368</v>
      </c>
      <c r="G128" s="268"/>
      <c r="H128" s="268" t="s">
        <v>420</v>
      </c>
      <c r="I128" s="268" t="s">
        <v>370</v>
      </c>
      <c r="J128" s="268" t="s">
        <v>419</v>
      </c>
      <c r="K128" s="316"/>
    </row>
    <row r="129" s="1" customFormat="1" ht="15" customHeight="1">
      <c r="B129" s="313"/>
      <c r="C129" s="268" t="s">
        <v>379</v>
      </c>
      <c r="D129" s="268"/>
      <c r="E129" s="268"/>
      <c r="F129" s="291" t="s">
        <v>374</v>
      </c>
      <c r="G129" s="268"/>
      <c r="H129" s="268" t="s">
        <v>380</v>
      </c>
      <c r="I129" s="268" t="s">
        <v>370</v>
      </c>
      <c r="J129" s="268">
        <v>15</v>
      </c>
      <c r="K129" s="316"/>
    </row>
    <row r="130" s="1" customFormat="1" ht="15" customHeight="1">
      <c r="B130" s="313"/>
      <c r="C130" s="294" t="s">
        <v>381</v>
      </c>
      <c r="D130" s="294"/>
      <c r="E130" s="294"/>
      <c r="F130" s="295" t="s">
        <v>374</v>
      </c>
      <c r="G130" s="294"/>
      <c r="H130" s="294" t="s">
        <v>382</v>
      </c>
      <c r="I130" s="294" t="s">
        <v>370</v>
      </c>
      <c r="J130" s="294">
        <v>15</v>
      </c>
      <c r="K130" s="316"/>
    </row>
    <row r="131" s="1" customFormat="1" ht="15" customHeight="1">
      <c r="B131" s="313"/>
      <c r="C131" s="294" t="s">
        <v>383</v>
      </c>
      <c r="D131" s="294"/>
      <c r="E131" s="294"/>
      <c r="F131" s="295" t="s">
        <v>374</v>
      </c>
      <c r="G131" s="294"/>
      <c r="H131" s="294" t="s">
        <v>384</v>
      </c>
      <c r="I131" s="294" t="s">
        <v>370</v>
      </c>
      <c r="J131" s="294">
        <v>20</v>
      </c>
      <c r="K131" s="316"/>
    </row>
    <row r="132" s="1" customFormat="1" ht="15" customHeight="1">
      <c r="B132" s="313"/>
      <c r="C132" s="294" t="s">
        <v>385</v>
      </c>
      <c r="D132" s="294"/>
      <c r="E132" s="294"/>
      <c r="F132" s="295" t="s">
        <v>374</v>
      </c>
      <c r="G132" s="294"/>
      <c r="H132" s="294" t="s">
        <v>386</v>
      </c>
      <c r="I132" s="294" t="s">
        <v>370</v>
      </c>
      <c r="J132" s="294">
        <v>20</v>
      </c>
      <c r="K132" s="316"/>
    </row>
    <row r="133" s="1" customFormat="1" ht="15" customHeight="1">
      <c r="B133" s="313"/>
      <c r="C133" s="268" t="s">
        <v>373</v>
      </c>
      <c r="D133" s="268"/>
      <c r="E133" s="268"/>
      <c r="F133" s="291" t="s">
        <v>374</v>
      </c>
      <c r="G133" s="268"/>
      <c r="H133" s="268" t="s">
        <v>408</v>
      </c>
      <c r="I133" s="268" t="s">
        <v>370</v>
      </c>
      <c r="J133" s="268">
        <v>50</v>
      </c>
      <c r="K133" s="316"/>
    </row>
    <row r="134" s="1" customFormat="1" ht="15" customHeight="1">
      <c r="B134" s="313"/>
      <c r="C134" s="268" t="s">
        <v>387</v>
      </c>
      <c r="D134" s="268"/>
      <c r="E134" s="268"/>
      <c r="F134" s="291" t="s">
        <v>374</v>
      </c>
      <c r="G134" s="268"/>
      <c r="H134" s="268" t="s">
        <v>408</v>
      </c>
      <c r="I134" s="268" t="s">
        <v>370</v>
      </c>
      <c r="J134" s="268">
        <v>50</v>
      </c>
      <c r="K134" s="316"/>
    </row>
    <row r="135" s="1" customFormat="1" ht="15" customHeight="1">
      <c r="B135" s="313"/>
      <c r="C135" s="268" t="s">
        <v>393</v>
      </c>
      <c r="D135" s="268"/>
      <c r="E135" s="268"/>
      <c r="F135" s="291" t="s">
        <v>374</v>
      </c>
      <c r="G135" s="268"/>
      <c r="H135" s="268" t="s">
        <v>408</v>
      </c>
      <c r="I135" s="268" t="s">
        <v>370</v>
      </c>
      <c r="J135" s="268">
        <v>50</v>
      </c>
      <c r="K135" s="316"/>
    </row>
    <row r="136" s="1" customFormat="1" ht="15" customHeight="1">
      <c r="B136" s="313"/>
      <c r="C136" s="268" t="s">
        <v>395</v>
      </c>
      <c r="D136" s="268"/>
      <c r="E136" s="268"/>
      <c r="F136" s="291" t="s">
        <v>374</v>
      </c>
      <c r="G136" s="268"/>
      <c r="H136" s="268" t="s">
        <v>408</v>
      </c>
      <c r="I136" s="268" t="s">
        <v>370</v>
      </c>
      <c r="J136" s="268">
        <v>50</v>
      </c>
      <c r="K136" s="316"/>
    </row>
    <row r="137" s="1" customFormat="1" ht="15" customHeight="1">
      <c r="B137" s="313"/>
      <c r="C137" s="268" t="s">
        <v>396</v>
      </c>
      <c r="D137" s="268"/>
      <c r="E137" s="268"/>
      <c r="F137" s="291" t="s">
        <v>374</v>
      </c>
      <c r="G137" s="268"/>
      <c r="H137" s="268" t="s">
        <v>421</v>
      </c>
      <c r="I137" s="268" t="s">
        <v>370</v>
      </c>
      <c r="J137" s="268">
        <v>255</v>
      </c>
      <c r="K137" s="316"/>
    </row>
    <row r="138" s="1" customFormat="1" ht="15" customHeight="1">
      <c r="B138" s="313"/>
      <c r="C138" s="268" t="s">
        <v>398</v>
      </c>
      <c r="D138" s="268"/>
      <c r="E138" s="268"/>
      <c r="F138" s="291" t="s">
        <v>368</v>
      </c>
      <c r="G138" s="268"/>
      <c r="H138" s="268" t="s">
        <v>422</v>
      </c>
      <c r="I138" s="268" t="s">
        <v>400</v>
      </c>
      <c r="J138" s="268"/>
      <c r="K138" s="316"/>
    </row>
    <row r="139" s="1" customFormat="1" ht="15" customHeight="1">
      <c r="B139" s="313"/>
      <c r="C139" s="268" t="s">
        <v>401</v>
      </c>
      <c r="D139" s="268"/>
      <c r="E139" s="268"/>
      <c r="F139" s="291" t="s">
        <v>368</v>
      </c>
      <c r="G139" s="268"/>
      <c r="H139" s="268" t="s">
        <v>423</v>
      </c>
      <c r="I139" s="268" t="s">
        <v>403</v>
      </c>
      <c r="J139" s="268"/>
      <c r="K139" s="316"/>
    </row>
    <row r="140" s="1" customFormat="1" ht="15" customHeight="1">
      <c r="B140" s="313"/>
      <c r="C140" s="268" t="s">
        <v>404</v>
      </c>
      <c r="D140" s="268"/>
      <c r="E140" s="268"/>
      <c r="F140" s="291" t="s">
        <v>368</v>
      </c>
      <c r="G140" s="268"/>
      <c r="H140" s="268" t="s">
        <v>404</v>
      </c>
      <c r="I140" s="268" t="s">
        <v>403</v>
      </c>
      <c r="J140" s="268"/>
      <c r="K140" s="316"/>
    </row>
    <row r="141" s="1" customFormat="1" ht="15" customHeight="1">
      <c r="B141" s="313"/>
      <c r="C141" s="268" t="s">
        <v>39</v>
      </c>
      <c r="D141" s="268"/>
      <c r="E141" s="268"/>
      <c r="F141" s="291" t="s">
        <v>368</v>
      </c>
      <c r="G141" s="268"/>
      <c r="H141" s="268" t="s">
        <v>424</v>
      </c>
      <c r="I141" s="268" t="s">
        <v>403</v>
      </c>
      <c r="J141" s="268"/>
      <c r="K141" s="316"/>
    </row>
    <row r="142" s="1" customFormat="1" ht="15" customHeight="1">
      <c r="B142" s="313"/>
      <c r="C142" s="268" t="s">
        <v>425</v>
      </c>
      <c r="D142" s="268"/>
      <c r="E142" s="268"/>
      <c r="F142" s="291" t="s">
        <v>368</v>
      </c>
      <c r="G142" s="268"/>
      <c r="H142" s="268" t="s">
        <v>426</v>
      </c>
      <c r="I142" s="268" t="s">
        <v>403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427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362</v>
      </c>
      <c r="D148" s="283"/>
      <c r="E148" s="283"/>
      <c r="F148" s="283" t="s">
        <v>363</v>
      </c>
      <c r="G148" s="284"/>
      <c r="H148" s="283" t="s">
        <v>55</v>
      </c>
      <c r="I148" s="283" t="s">
        <v>58</v>
      </c>
      <c r="J148" s="283" t="s">
        <v>364</v>
      </c>
      <c r="K148" s="282"/>
    </row>
    <row r="149" s="1" customFormat="1" ht="17.25" customHeight="1">
      <c r="B149" s="280"/>
      <c r="C149" s="285" t="s">
        <v>365</v>
      </c>
      <c r="D149" s="285"/>
      <c r="E149" s="285"/>
      <c r="F149" s="286" t="s">
        <v>366</v>
      </c>
      <c r="G149" s="287"/>
      <c r="H149" s="285"/>
      <c r="I149" s="285"/>
      <c r="J149" s="285" t="s">
        <v>367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371</v>
      </c>
      <c r="D151" s="268"/>
      <c r="E151" s="268"/>
      <c r="F151" s="321" t="s">
        <v>368</v>
      </c>
      <c r="G151" s="268"/>
      <c r="H151" s="320" t="s">
        <v>408</v>
      </c>
      <c r="I151" s="320" t="s">
        <v>370</v>
      </c>
      <c r="J151" s="320">
        <v>120</v>
      </c>
      <c r="K151" s="316"/>
    </row>
    <row r="152" s="1" customFormat="1" ht="15" customHeight="1">
      <c r="B152" s="293"/>
      <c r="C152" s="320" t="s">
        <v>417</v>
      </c>
      <c r="D152" s="268"/>
      <c r="E152" s="268"/>
      <c r="F152" s="321" t="s">
        <v>368</v>
      </c>
      <c r="G152" s="268"/>
      <c r="H152" s="320" t="s">
        <v>428</v>
      </c>
      <c r="I152" s="320" t="s">
        <v>370</v>
      </c>
      <c r="J152" s="320" t="s">
        <v>419</v>
      </c>
      <c r="K152" s="316"/>
    </row>
    <row r="153" s="1" customFormat="1" ht="15" customHeight="1">
      <c r="B153" s="293"/>
      <c r="C153" s="320" t="s">
        <v>316</v>
      </c>
      <c r="D153" s="268"/>
      <c r="E153" s="268"/>
      <c r="F153" s="321" t="s">
        <v>368</v>
      </c>
      <c r="G153" s="268"/>
      <c r="H153" s="320" t="s">
        <v>429</v>
      </c>
      <c r="I153" s="320" t="s">
        <v>370</v>
      </c>
      <c r="J153" s="320" t="s">
        <v>419</v>
      </c>
      <c r="K153" s="316"/>
    </row>
    <row r="154" s="1" customFormat="1" ht="15" customHeight="1">
      <c r="B154" s="293"/>
      <c r="C154" s="320" t="s">
        <v>373</v>
      </c>
      <c r="D154" s="268"/>
      <c r="E154" s="268"/>
      <c r="F154" s="321" t="s">
        <v>374</v>
      </c>
      <c r="G154" s="268"/>
      <c r="H154" s="320" t="s">
        <v>408</v>
      </c>
      <c r="I154" s="320" t="s">
        <v>370</v>
      </c>
      <c r="J154" s="320">
        <v>50</v>
      </c>
      <c r="K154" s="316"/>
    </row>
    <row r="155" s="1" customFormat="1" ht="15" customHeight="1">
      <c r="B155" s="293"/>
      <c r="C155" s="320" t="s">
        <v>376</v>
      </c>
      <c r="D155" s="268"/>
      <c r="E155" s="268"/>
      <c r="F155" s="321" t="s">
        <v>368</v>
      </c>
      <c r="G155" s="268"/>
      <c r="H155" s="320" t="s">
        <v>408</v>
      </c>
      <c r="I155" s="320" t="s">
        <v>378</v>
      </c>
      <c r="J155" s="320"/>
      <c r="K155" s="316"/>
    </row>
    <row r="156" s="1" customFormat="1" ht="15" customHeight="1">
      <c r="B156" s="293"/>
      <c r="C156" s="320" t="s">
        <v>387</v>
      </c>
      <c r="D156" s="268"/>
      <c r="E156" s="268"/>
      <c r="F156" s="321" t="s">
        <v>374</v>
      </c>
      <c r="G156" s="268"/>
      <c r="H156" s="320" t="s">
        <v>408</v>
      </c>
      <c r="I156" s="320" t="s">
        <v>370</v>
      </c>
      <c r="J156" s="320">
        <v>50</v>
      </c>
      <c r="K156" s="316"/>
    </row>
    <row r="157" s="1" customFormat="1" ht="15" customHeight="1">
      <c r="B157" s="293"/>
      <c r="C157" s="320" t="s">
        <v>395</v>
      </c>
      <c r="D157" s="268"/>
      <c r="E157" s="268"/>
      <c r="F157" s="321" t="s">
        <v>374</v>
      </c>
      <c r="G157" s="268"/>
      <c r="H157" s="320" t="s">
        <v>408</v>
      </c>
      <c r="I157" s="320" t="s">
        <v>370</v>
      </c>
      <c r="J157" s="320">
        <v>50</v>
      </c>
      <c r="K157" s="316"/>
    </row>
    <row r="158" s="1" customFormat="1" ht="15" customHeight="1">
      <c r="B158" s="293"/>
      <c r="C158" s="320" t="s">
        <v>393</v>
      </c>
      <c r="D158" s="268"/>
      <c r="E158" s="268"/>
      <c r="F158" s="321" t="s">
        <v>374</v>
      </c>
      <c r="G158" s="268"/>
      <c r="H158" s="320" t="s">
        <v>408</v>
      </c>
      <c r="I158" s="320" t="s">
        <v>370</v>
      </c>
      <c r="J158" s="320">
        <v>50</v>
      </c>
      <c r="K158" s="316"/>
    </row>
    <row r="159" s="1" customFormat="1" ht="15" customHeight="1">
      <c r="B159" s="293"/>
      <c r="C159" s="320" t="s">
        <v>89</v>
      </c>
      <c r="D159" s="268"/>
      <c r="E159" s="268"/>
      <c r="F159" s="321" t="s">
        <v>368</v>
      </c>
      <c r="G159" s="268"/>
      <c r="H159" s="320" t="s">
        <v>430</v>
      </c>
      <c r="I159" s="320" t="s">
        <v>370</v>
      </c>
      <c r="J159" s="320" t="s">
        <v>431</v>
      </c>
      <c r="K159" s="316"/>
    </row>
    <row r="160" s="1" customFormat="1" ht="15" customHeight="1">
      <c r="B160" s="293"/>
      <c r="C160" s="320" t="s">
        <v>432</v>
      </c>
      <c r="D160" s="268"/>
      <c r="E160" s="268"/>
      <c r="F160" s="321" t="s">
        <v>368</v>
      </c>
      <c r="G160" s="268"/>
      <c r="H160" s="320" t="s">
        <v>433</v>
      </c>
      <c r="I160" s="320" t="s">
        <v>403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434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362</v>
      </c>
      <c r="D166" s="283"/>
      <c r="E166" s="283"/>
      <c r="F166" s="283" t="s">
        <v>363</v>
      </c>
      <c r="G166" s="325"/>
      <c r="H166" s="326" t="s">
        <v>55</v>
      </c>
      <c r="I166" s="326" t="s">
        <v>58</v>
      </c>
      <c r="J166" s="283" t="s">
        <v>364</v>
      </c>
      <c r="K166" s="260"/>
    </row>
    <row r="167" s="1" customFormat="1" ht="17.25" customHeight="1">
      <c r="B167" s="261"/>
      <c r="C167" s="285" t="s">
        <v>365</v>
      </c>
      <c r="D167" s="285"/>
      <c r="E167" s="285"/>
      <c r="F167" s="286" t="s">
        <v>366</v>
      </c>
      <c r="G167" s="327"/>
      <c r="H167" s="328"/>
      <c r="I167" s="328"/>
      <c r="J167" s="285" t="s">
        <v>367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371</v>
      </c>
      <c r="D169" s="268"/>
      <c r="E169" s="268"/>
      <c r="F169" s="291" t="s">
        <v>368</v>
      </c>
      <c r="G169" s="268"/>
      <c r="H169" s="268" t="s">
        <v>408</v>
      </c>
      <c r="I169" s="268" t="s">
        <v>370</v>
      </c>
      <c r="J169" s="268">
        <v>120</v>
      </c>
      <c r="K169" s="316"/>
    </row>
    <row r="170" s="1" customFormat="1" ht="15" customHeight="1">
      <c r="B170" s="293"/>
      <c r="C170" s="268" t="s">
        <v>417</v>
      </c>
      <c r="D170" s="268"/>
      <c r="E170" s="268"/>
      <c r="F170" s="291" t="s">
        <v>368</v>
      </c>
      <c r="G170" s="268"/>
      <c r="H170" s="268" t="s">
        <v>418</v>
      </c>
      <c r="I170" s="268" t="s">
        <v>370</v>
      </c>
      <c r="J170" s="268" t="s">
        <v>419</v>
      </c>
      <c r="K170" s="316"/>
    </row>
    <row r="171" s="1" customFormat="1" ht="15" customHeight="1">
      <c r="B171" s="293"/>
      <c r="C171" s="268" t="s">
        <v>316</v>
      </c>
      <c r="D171" s="268"/>
      <c r="E171" s="268"/>
      <c r="F171" s="291" t="s">
        <v>368</v>
      </c>
      <c r="G171" s="268"/>
      <c r="H171" s="268" t="s">
        <v>435</v>
      </c>
      <c r="I171" s="268" t="s">
        <v>370</v>
      </c>
      <c r="J171" s="268" t="s">
        <v>419</v>
      </c>
      <c r="K171" s="316"/>
    </row>
    <row r="172" s="1" customFormat="1" ht="15" customHeight="1">
      <c r="B172" s="293"/>
      <c r="C172" s="268" t="s">
        <v>373</v>
      </c>
      <c r="D172" s="268"/>
      <c r="E172" s="268"/>
      <c r="F172" s="291" t="s">
        <v>374</v>
      </c>
      <c r="G172" s="268"/>
      <c r="H172" s="268" t="s">
        <v>435</v>
      </c>
      <c r="I172" s="268" t="s">
        <v>370</v>
      </c>
      <c r="J172" s="268">
        <v>50</v>
      </c>
      <c r="K172" s="316"/>
    </row>
    <row r="173" s="1" customFormat="1" ht="15" customHeight="1">
      <c r="B173" s="293"/>
      <c r="C173" s="268" t="s">
        <v>376</v>
      </c>
      <c r="D173" s="268"/>
      <c r="E173" s="268"/>
      <c r="F173" s="291" t="s">
        <v>368</v>
      </c>
      <c r="G173" s="268"/>
      <c r="H173" s="268" t="s">
        <v>435</v>
      </c>
      <c r="I173" s="268" t="s">
        <v>378</v>
      </c>
      <c r="J173" s="268"/>
      <c r="K173" s="316"/>
    </row>
    <row r="174" s="1" customFormat="1" ht="15" customHeight="1">
      <c r="B174" s="293"/>
      <c r="C174" s="268" t="s">
        <v>387</v>
      </c>
      <c r="D174" s="268"/>
      <c r="E174" s="268"/>
      <c r="F174" s="291" t="s">
        <v>374</v>
      </c>
      <c r="G174" s="268"/>
      <c r="H174" s="268" t="s">
        <v>435</v>
      </c>
      <c r="I174" s="268" t="s">
        <v>370</v>
      </c>
      <c r="J174" s="268">
        <v>50</v>
      </c>
      <c r="K174" s="316"/>
    </row>
    <row r="175" s="1" customFormat="1" ht="15" customHeight="1">
      <c r="B175" s="293"/>
      <c r="C175" s="268" t="s">
        <v>395</v>
      </c>
      <c r="D175" s="268"/>
      <c r="E175" s="268"/>
      <c r="F175" s="291" t="s">
        <v>374</v>
      </c>
      <c r="G175" s="268"/>
      <c r="H175" s="268" t="s">
        <v>435</v>
      </c>
      <c r="I175" s="268" t="s">
        <v>370</v>
      </c>
      <c r="J175" s="268">
        <v>50</v>
      </c>
      <c r="K175" s="316"/>
    </row>
    <row r="176" s="1" customFormat="1" ht="15" customHeight="1">
      <c r="B176" s="293"/>
      <c r="C176" s="268" t="s">
        <v>393</v>
      </c>
      <c r="D176" s="268"/>
      <c r="E176" s="268"/>
      <c r="F176" s="291" t="s">
        <v>374</v>
      </c>
      <c r="G176" s="268"/>
      <c r="H176" s="268" t="s">
        <v>435</v>
      </c>
      <c r="I176" s="268" t="s">
        <v>370</v>
      </c>
      <c r="J176" s="268">
        <v>50</v>
      </c>
      <c r="K176" s="316"/>
    </row>
    <row r="177" s="1" customFormat="1" ht="15" customHeight="1">
      <c r="B177" s="293"/>
      <c r="C177" s="268" t="s">
        <v>95</v>
      </c>
      <c r="D177" s="268"/>
      <c r="E177" s="268"/>
      <c r="F177" s="291" t="s">
        <v>368</v>
      </c>
      <c r="G177" s="268"/>
      <c r="H177" s="268" t="s">
        <v>436</v>
      </c>
      <c r="I177" s="268" t="s">
        <v>437</v>
      </c>
      <c r="J177" s="268"/>
      <c r="K177" s="316"/>
    </row>
    <row r="178" s="1" customFormat="1" ht="15" customHeight="1">
      <c r="B178" s="293"/>
      <c r="C178" s="268" t="s">
        <v>58</v>
      </c>
      <c r="D178" s="268"/>
      <c r="E178" s="268"/>
      <c r="F178" s="291" t="s">
        <v>368</v>
      </c>
      <c r="G178" s="268"/>
      <c r="H178" s="268" t="s">
        <v>438</v>
      </c>
      <c r="I178" s="268" t="s">
        <v>439</v>
      </c>
      <c r="J178" s="268">
        <v>1</v>
      </c>
      <c r="K178" s="316"/>
    </row>
    <row r="179" s="1" customFormat="1" ht="15" customHeight="1">
      <c r="B179" s="293"/>
      <c r="C179" s="268" t="s">
        <v>54</v>
      </c>
      <c r="D179" s="268"/>
      <c r="E179" s="268"/>
      <c r="F179" s="291" t="s">
        <v>368</v>
      </c>
      <c r="G179" s="268"/>
      <c r="H179" s="268" t="s">
        <v>440</v>
      </c>
      <c r="I179" s="268" t="s">
        <v>370</v>
      </c>
      <c r="J179" s="268">
        <v>20</v>
      </c>
      <c r="K179" s="316"/>
    </row>
    <row r="180" s="1" customFormat="1" ht="15" customHeight="1">
      <c r="B180" s="293"/>
      <c r="C180" s="268" t="s">
        <v>55</v>
      </c>
      <c r="D180" s="268"/>
      <c r="E180" s="268"/>
      <c r="F180" s="291" t="s">
        <v>368</v>
      </c>
      <c r="G180" s="268"/>
      <c r="H180" s="268" t="s">
        <v>441</v>
      </c>
      <c r="I180" s="268" t="s">
        <v>370</v>
      </c>
      <c r="J180" s="268">
        <v>255</v>
      </c>
      <c r="K180" s="316"/>
    </row>
    <row r="181" s="1" customFormat="1" ht="15" customHeight="1">
      <c r="B181" s="293"/>
      <c r="C181" s="268" t="s">
        <v>96</v>
      </c>
      <c r="D181" s="268"/>
      <c r="E181" s="268"/>
      <c r="F181" s="291" t="s">
        <v>368</v>
      </c>
      <c r="G181" s="268"/>
      <c r="H181" s="268" t="s">
        <v>332</v>
      </c>
      <c r="I181" s="268" t="s">
        <v>370</v>
      </c>
      <c r="J181" s="268">
        <v>10</v>
      </c>
      <c r="K181" s="316"/>
    </row>
    <row r="182" s="1" customFormat="1" ht="15" customHeight="1">
      <c r="B182" s="293"/>
      <c r="C182" s="268" t="s">
        <v>97</v>
      </c>
      <c r="D182" s="268"/>
      <c r="E182" s="268"/>
      <c r="F182" s="291" t="s">
        <v>368</v>
      </c>
      <c r="G182" s="268"/>
      <c r="H182" s="268" t="s">
        <v>442</v>
      </c>
      <c r="I182" s="268" t="s">
        <v>403</v>
      </c>
      <c r="J182" s="268"/>
      <c r="K182" s="316"/>
    </row>
    <row r="183" s="1" customFormat="1" ht="15" customHeight="1">
      <c r="B183" s="293"/>
      <c r="C183" s="268" t="s">
        <v>443</v>
      </c>
      <c r="D183" s="268"/>
      <c r="E183" s="268"/>
      <c r="F183" s="291" t="s">
        <v>368</v>
      </c>
      <c r="G183" s="268"/>
      <c r="H183" s="268" t="s">
        <v>444</v>
      </c>
      <c r="I183" s="268" t="s">
        <v>403</v>
      </c>
      <c r="J183" s="268"/>
      <c r="K183" s="316"/>
    </row>
    <row r="184" s="1" customFormat="1" ht="15" customHeight="1">
      <c r="B184" s="293"/>
      <c r="C184" s="268" t="s">
        <v>432</v>
      </c>
      <c r="D184" s="268"/>
      <c r="E184" s="268"/>
      <c r="F184" s="291" t="s">
        <v>368</v>
      </c>
      <c r="G184" s="268"/>
      <c r="H184" s="268" t="s">
        <v>445</v>
      </c>
      <c r="I184" s="268" t="s">
        <v>403</v>
      </c>
      <c r="J184" s="268"/>
      <c r="K184" s="316"/>
    </row>
    <row r="185" s="1" customFormat="1" ht="15" customHeight="1">
      <c r="B185" s="293"/>
      <c r="C185" s="268" t="s">
        <v>99</v>
      </c>
      <c r="D185" s="268"/>
      <c r="E185" s="268"/>
      <c r="F185" s="291" t="s">
        <v>374</v>
      </c>
      <c r="G185" s="268"/>
      <c r="H185" s="268" t="s">
        <v>446</v>
      </c>
      <c r="I185" s="268" t="s">
        <v>370</v>
      </c>
      <c r="J185" s="268">
        <v>50</v>
      </c>
      <c r="K185" s="316"/>
    </row>
    <row r="186" s="1" customFormat="1" ht="15" customHeight="1">
      <c r="B186" s="293"/>
      <c r="C186" s="268" t="s">
        <v>447</v>
      </c>
      <c r="D186" s="268"/>
      <c r="E186" s="268"/>
      <c r="F186" s="291" t="s">
        <v>374</v>
      </c>
      <c r="G186" s="268"/>
      <c r="H186" s="268" t="s">
        <v>448</v>
      </c>
      <c r="I186" s="268" t="s">
        <v>449</v>
      </c>
      <c r="J186" s="268"/>
      <c r="K186" s="316"/>
    </row>
    <row r="187" s="1" customFormat="1" ht="15" customHeight="1">
      <c r="B187" s="293"/>
      <c r="C187" s="268" t="s">
        <v>450</v>
      </c>
      <c r="D187" s="268"/>
      <c r="E187" s="268"/>
      <c r="F187" s="291" t="s">
        <v>374</v>
      </c>
      <c r="G187" s="268"/>
      <c r="H187" s="268" t="s">
        <v>451</v>
      </c>
      <c r="I187" s="268" t="s">
        <v>449</v>
      </c>
      <c r="J187" s="268"/>
      <c r="K187" s="316"/>
    </row>
    <row r="188" s="1" customFormat="1" ht="15" customHeight="1">
      <c r="B188" s="293"/>
      <c r="C188" s="268" t="s">
        <v>452</v>
      </c>
      <c r="D188" s="268"/>
      <c r="E188" s="268"/>
      <c r="F188" s="291" t="s">
        <v>374</v>
      </c>
      <c r="G188" s="268"/>
      <c r="H188" s="268" t="s">
        <v>453</v>
      </c>
      <c r="I188" s="268" t="s">
        <v>449</v>
      </c>
      <c r="J188" s="268"/>
      <c r="K188" s="316"/>
    </row>
    <row r="189" s="1" customFormat="1" ht="15" customHeight="1">
      <c r="B189" s="293"/>
      <c r="C189" s="329" t="s">
        <v>454</v>
      </c>
      <c r="D189" s="268"/>
      <c r="E189" s="268"/>
      <c r="F189" s="291" t="s">
        <v>374</v>
      </c>
      <c r="G189" s="268"/>
      <c r="H189" s="268" t="s">
        <v>455</v>
      </c>
      <c r="I189" s="268" t="s">
        <v>456</v>
      </c>
      <c r="J189" s="330" t="s">
        <v>457</v>
      </c>
      <c r="K189" s="316"/>
    </row>
    <row r="190" s="1" customFormat="1" ht="15" customHeight="1">
      <c r="B190" s="293"/>
      <c r="C190" s="329" t="s">
        <v>43</v>
      </c>
      <c r="D190" s="268"/>
      <c r="E190" s="268"/>
      <c r="F190" s="291" t="s">
        <v>368</v>
      </c>
      <c r="G190" s="268"/>
      <c r="H190" s="265" t="s">
        <v>458</v>
      </c>
      <c r="I190" s="268" t="s">
        <v>459</v>
      </c>
      <c r="J190" s="268"/>
      <c r="K190" s="316"/>
    </row>
    <row r="191" s="1" customFormat="1" ht="15" customHeight="1">
      <c r="B191" s="293"/>
      <c r="C191" s="329" t="s">
        <v>460</v>
      </c>
      <c r="D191" s="268"/>
      <c r="E191" s="268"/>
      <c r="F191" s="291" t="s">
        <v>368</v>
      </c>
      <c r="G191" s="268"/>
      <c r="H191" s="268" t="s">
        <v>461</v>
      </c>
      <c r="I191" s="268" t="s">
        <v>403</v>
      </c>
      <c r="J191" s="268"/>
      <c r="K191" s="316"/>
    </row>
    <row r="192" s="1" customFormat="1" ht="15" customHeight="1">
      <c r="B192" s="293"/>
      <c r="C192" s="329" t="s">
        <v>462</v>
      </c>
      <c r="D192" s="268"/>
      <c r="E192" s="268"/>
      <c r="F192" s="291" t="s">
        <v>368</v>
      </c>
      <c r="G192" s="268"/>
      <c r="H192" s="268" t="s">
        <v>463</v>
      </c>
      <c r="I192" s="268" t="s">
        <v>403</v>
      </c>
      <c r="J192" s="268"/>
      <c r="K192" s="316"/>
    </row>
    <row r="193" s="1" customFormat="1" ht="15" customHeight="1">
      <c r="B193" s="293"/>
      <c r="C193" s="329" t="s">
        <v>464</v>
      </c>
      <c r="D193" s="268"/>
      <c r="E193" s="268"/>
      <c r="F193" s="291" t="s">
        <v>374</v>
      </c>
      <c r="G193" s="268"/>
      <c r="H193" s="268" t="s">
        <v>465</v>
      </c>
      <c r="I193" s="268" t="s">
        <v>403</v>
      </c>
      <c r="J193" s="268"/>
      <c r="K193" s="316"/>
    </row>
    <row r="194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="1" customFormat="1" ht="13.5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="1" customFormat="1" ht="21">
      <c r="B199" s="258"/>
      <c r="C199" s="259" t="s">
        <v>466</v>
      </c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5.5" customHeight="1">
      <c r="B200" s="258"/>
      <c r="C200" s="332" t="s">
        <v>467</v>
      </c>
      <c r="D200" s="332"/>
      <c r="E200" s="332"/>
      <c r="F200" s="332" t="s">
        <v>468</v>
      </c>
      <c r="G200" s="333"/>
      <c r="H200" s="332" t="s">
        <v>469</v>
      </c>
      <c r="I200" s="332"/>
      <c r="J200" s="332"/>
      <c r="K200" s="260"/>
    </row>
    <row r="20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="1" customFormat="1" ht="15" customHeight="1">
      <c r="B202" s="293"/>
      <c r="C202" s="268" t="s">
        <v>459</v>
      </c>
      <c r="D202" s="268"/>
      <c r="E202" s="268"/>
      <c r="F202" s="291" t="s">
        <v>44</v>
      </c>
      <c r="G202" s="268"/>
      <c r="H202" s="268" t="s">
        <v>470</v>
      </c>
      <c r="I202" s="268"/>
      <c r="J202" s="268"/>
      <c r="K202" s="316"/>
    </row>
    <row r="203" s="1" customFormat="1" ht="15" customHeight="1">
      <c r="B203" s="293"/>
      <c r="C203" s="268"/>
      <c r="D203" s="268"/>
      <c r="E203" s="268"/>
      <c r="F203" s="291" t="s">
        <v>45</v>
      </c>
      <c r="G203" s="268"/>
      <c r="H203" s="268" t="s">
        <v>471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48</v>
      </c>
      <c r="G204" s="268"/>
      <c r="H204" s="268" t="s">
        <v>472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46</v>
      </c>
      <c r="G205" s="268"/>
      <c r="H205" s="268" t="s">
        <v>473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47</v>
      </c>
      <c r="G206" s="268"/>
      <c r="H206" s="268" t="s">
        <v>474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/>
      <c r="G207" s="268"/>
      <c r="H207" s="268"/>
      <c r="I207" s="268"/>
      <c r="J207" s="268"/>
      <c r="K207" s="316"/>
    </row>
    <row r="208" s="1" customFormat="1" ht="15" customHeight="1">
      <c r="B208" s="293"/>
      <c r="C208" s="268" t="s">
        <v>415</v>
      </c>
      <c r="D208" s="268"/>
      <c r="E208" s="268"/>
      <c r="F208" s="291" t="s">
        <v>80</v>
      </c>
      <c r="G208" s="268"/>
      <c r="H208" s="268" t="s">
        <v>475</v>
      </c>
      <c r="I208" s="268"/>
      <c r="J208" s="268"/>
      <c r="K208" s="316"/>
    </row>
    <row r="209" s="1" customFormat="1" ht="15" customHeight="1">
      <c r="B209" s="293"/>
      <c r="C209" s="268"/>
      <c r="D209" s="268"/>
      <c r="E209" s="268"/>
      <c r="F209" s="291" t="s">
        <v>310</v>
      </c>
      <c r="G209" s="268"/>
      <c r="H209" s="268" t="s">
        <v>311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308</v>
      </c>
      <c r="G210" s="268"/>
      <c r="H210" s="268" t="s">
        <v>476</v>
      </c>
      <c r="I210" s="268"/>
      <c r="J210" s="268"/>
      <c r="K210" s="316"/>
    </row>
    <row r="211" s="1" customFormat="1" ht="15" customHeight="1">
      <c r="B211" s="334"/>
      <c r="C211" s="268"/>
      <c r="D211" s="268"/>
      <c r="E211" s="268"/>
      <c r="F211" s="291" t="s">
        <v>312</v>
      </c>
      <c r="G211" s="329"/>
      <c r="H211" s="320" t="s">
        <v>313</v>
      </c>
      <c r="I211" s="320"/>
      <c r="J211" s="320"/>
      <c r="K211" s="335"/>
    </row>
    <row r="212" s="1" customFormat="1" ht="15" customHeight="1">
      <c r="B212" s="334"/>
      <c r="C212" s="268"/>
      <c r="D212" s="268"/>
      <c r="E212" s="268"/>
      <c r="F212" s="291" t="s">
        <v>314</v>
      </c>
      <c r="G212" s="329"/>
      <c r="H212" s="320" t="s">
        <v>281</v>
      </c>
      <c r="I212" s="320"/>
      <c r="J212" s="320"/>
      <c r="K212" s="335"/>
    </row>
    <row r="213" s="1" customFormat="1" ht="15" customHeight="1">
      <c r="B213" s="334"/>
      <c r="C213" s="268"/>
      <c r="D213" s="268"/>
      <c r="E213" s="268"/>
      <c r="F213" s="291"/>
      <c r="G213" s="329"/>
      <c r="H213" s="320"/>
      <c r="I213" s="320"/>
      <c r="J213" s="320"/>
      <c r="K213" s="335"/>
    </row>
    <row r="214" s="1" customFormat="1" ht="15" customHeight="1">
      <c r="B214" s="334"/>
      <c r="C214" s="268" t="s">
        <v>439</v>
      </c>
      <c r="D214" s="268"/>
      <c r="E214" s="268"/>
      <c r="F214" s="291">
        <v>1</v>
      </c>
      <c r="G214" s="329"/>
      <c r="H214" s="320" t="s">
        <v>477</v>
      </c>
      <c r="I214" s="320"/>
      <c r="J214" s="320"/>
      <c r="K214" s="335"/>
    </row>
    <row r="215" s="1" customFormat="1" ht="15" customHeight="1">
      <c r="B215" s="334"/>
      <c r="C215" s="268"/>
      <c r="D215" s="268"/>
      <c r="E215" s="268"/>
      <c r="F215" s="291">
        <v>2</v>
      </c>
      <c r="G215" s="329"/>
      <c r="H215" s="320" t="s">
        <v>478</v>
      </c>
      <c r="I215" s="320"/>
      <c r="J215" s="320"/>
      <c r="K215" s="335"/>
    </row>
    <row r="216" s="1" customFormat="1" ht="15" customHeight="1">
      <c r="B216" s="334"/>
      <c r="C216" s="268"/>
      <c r="D216" s="268"/>
      <c r="E216" s="268"/>
      <c r="F216" s="291">
        <v>3</v>
      </c>
      <c r="G216" s="329"/>
      <c r="H216" s="320" t="s">
        <v>479</v>
      </c>
      <c r="I216" s="320"/>
      <c r="J216" s="320"/>
      <c r="K216" s="335"/>
    </row>
    <row r="217" s="1" customFormat="1" ht="15" customHeight="1">
      <c r="B217" s="334"/>
      <c r="C217" s="268"/>
      <c r="D217" s="268"/>
      <c r="E217" s="268"/>
      <c r="F217" s="291">
        <v>4</v>
      </c>
      <c r="G217" s="329"/>
      <c r="H217" s="320" t="s">
        <v>480</v>
      </c>
      <c r="I217" s="320"/>
      <c r="J217" s="320"/>
      <c r="K217" s="335"/>
    </row>
    <row r="218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2022-08-01T11:18:49Z</dcterms:created>
  <dcterms:modified xsi:type="dcterms:W3CDTF">2022-08-01T11:18:52Z</dcterms:modified>
</cp:coreProperties>
</file>