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defaultThemeVersion="124226"/>
  <bookViews>
    <workbookView xWindow="14865" yWindow="0" windowWidth="23385" windowHeight="18240" activeTab="0"/>
  </bookViews>
  <sheets>
    <sheet name="Příloha č. 1" sheetId="1" r:id="rId1"/>
  </sheets>
  <definedNames>
    <definedName name="_Toc531857056" localSheetId="0">'Příloha č. 1'!$J$3</definedName>
  </definedNames>
  <calcPr calcId="191029"/>
  <extLst/>
</workbook>
</file>

<file path=xl/sharedStrings.xml><?xml version="1.0" encoding="utf-8"?>
<sst xmlns="http://schemas.openxmlformats.org/spreadsheetml/2006/main" count="91" uniqueCount="61">
  <si>
    <t>Praha - Hosting</t>
  </si>
  <si>
    <t>Brno</t>
  </si>
  <si>
    <t>Olomouc</t>
  </si>
  <si>
    <t>Frýdek-Místek</t>
  </si>
  <si>
    <t>Kroměříž</t>
  </si>
  <si>
    <t>Hradec Králové</t>
  </si>
  <si>
    <t>Jablonec</t>
  </si>
  <si>
    <t>Plzeň</t>
  </si>
  <si>
    <t>České Budějovice</t>
  </si>
  <si>
    <t>Písek</t>
  </si>
  <si>
    <t>Karlovy Vary</t>
  </si>
  <si>
    <t>Jihlava</t>
  </si>
  <si>
    <t>CELKEM</t>
  </si>
  <si>
    <t>Hlavní připojení</t>
  </si>
  <si>
    <t>Pronájem zařízení</t>
  </si>
  <si>
    <t>Provoz</t>
  </si>
  <si>
    <t xml:space="preserve">Příloha č. 1 - Objemy služeb a specifikace cen </t>
  </si>
  <si>
    <t>Uchazeč vyplní či upraví pouze modře označené buňky, obsah a vzorce ostatních buňek nesmí upravovat.</t>
  </si>
  <si>
    <t>St. Boleslav</t>
  </si>
  <si>
    <t>Cena za jednotku</t>
  </si>
  <si>
    <t>Lokalita</t>
  </si>
  <si>
    <t>Pobočky - Hosting</t>
  </si>
  <si>
    <t>Ústředí Brandýs</t>
  </si>
  <si>
    <t>Předpokládaný měsíční počet minut</t>
  </si>
  <si>
    <t xml:space="preserve">Cena za jednotku </t>
  </si>
  <si>
    <t>Cena dle tab. 1</t>
  </si>
  <si>
    <t>Cena dle tab. 2</t>
  </si>
  <si>
    <t>Cena dle tab. 3</t>
  </si>
  <si>
    <t>Cena za 1 měsíc</t>
  </si>
  <si>
    <t>Tab. 2:</t>
  </si>
  <si>
    <t>Tab. 3:</t>
  </si>
  <si>
    <t>Tab. 4:</t>
  </si>
  <si>
    <t>Počet jednotek za měsíc</t>
  </si>
  <si>
    <t>místní a dálkové</t>
  </si>
  <si>
    <t>ČR - Ústav pro hospodářskou úpravu lesů Brandýs nad Labem</t>
  </si>
  <si>
    <t>Tab.1:</t>
  </si>
  <si>
    <t>Specifikace cen hlasových  služeb (volání mimo síť zadavatele)</t>
  </si>
  <si>
    <t>Terminace hovorů</t>
  </si>
  <si>
    <t>Specifikace cen pronájmu zařízení (HW) pro hlasové služby</t>
  </si>
  <si>
    <t>Specifikace cen pronájmu zařízení (HW) pro datové služby a specifikace cen datových  služeb</t>
  </si>
  <si>
    <t>Typ datové služby</t>
  </si>
  <si>
    <t>GSM brány</t>
  </si>
  <si>
    <t>VoIP telefony standard</t>
  </si>
  <si>
    <t>VoIP sekretarsky modul</t>
  </si>
  <si>
    <t xml:space="preserve">Veřejná zakázka: Poskytování služeb elektronických komunikací
</t>
  </si>
  <si>
    <t>Cena celkem za měsíc bez DPH</t>
  </si>
  <si>
    <t>CELKEM cena bez DPH</t>
  </si>
  <si>
    <t>CELKEM částka DPH</t>
  </si>
  <si>
    <t>CELKEM cena s DPH</t>
  </si>
  <si>
    <t>POZN: Veškeré ceny uvedeny bez DPH, není-li uvedeno jinak</t>
  </si>
  <si>
    <t xml:space="preserve"> Rackhosting vč. stěhování</t>
  </si>
  <si>
    <t>centrální důvěryhodné úložiště</t>
  </si>
  <si>
    <t>Celková výsledná cena za 48 měsíců</t>
  </si>
  <si>
    <t>Cena za 48 měsíců</t>
  </si>
  <si>
    <t>SMS Gateway</t>
  </si>
  <si>
    <t>UPS</t>
  </si>
  <si>
    <t>router</t>
  </si>
  <si>
    <t>switch</t>
  </si>
  <si>
    <t>WIFI AP</t>
  </si>
  <si>
    <t>vrátník</t>
  </si>
  <si>
    <t>frankovací 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</si>
</sst>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9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2"/>
      <color rgb="FF5B9BD5"/>
      <name val="Calibri Light"/>
      <family val="2"/>
    </font>
    <font>
      <sz val="9"/>
      <color rgb="FF000000"/>
      <name val="Calibri Light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Protection="1"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8" fillId="2" borderId="25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Protection="1">
      <protection hidden="1"/>
    </xf>
    <xf numFmtId="0" fontId="14" fillId="0" borderId="0" xfId="0" applyFont="1" applyAlignment="1">
      <alignment horizontal="left" vertical="center" indent="9"/>
    </xf>
    <xf numFmtId="164" fontId="4" fillId="0" borderId="0" xfId="0" applyNumberFormat="1" applyFont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6" xfId="0" applyBorder="1" applyAlignment="1">
      <alignment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164" fontId="8" fillId="2" borderId="39" xfId="0" applyNumberFormat="1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169" fontId="4" fillId="0" borderId="40" xfId="0" applyNumberFormat="1" applyFont="1" applyBorder="1" applyAlignment="1">
      <alignment horizontal="center" vertical="center" wrapText="1"/>
    </xf>
    <xf numFmtId="169" fontId="17" fillId="0" borderId="41" xfId="0" applyNumberFormat="1" applyFont="1" applyBorder="1" applyAlignment="1">
      <alignment horizontal="center" vertical="center"/>
    </xf>
    <xf numFmtId="169" fontId="5" fillId="0" borderId="41" xfId="0" applyNumberFormat="1" applyFont="1" applyBorder="1" applyAlignment="1">
      <alignment horizontal="center"/>
    </xf>
    <xf numFmtId="169" fontId="15" fillId="0" borderId="41" xfId="0" applyNumberFormat="1" applyFont="1" applyBorder="1" applyAlignment="1">
      <alignment horizontal="center" vertical="center" wrapText="1"/>
    </xf>
    <xf numFmtId="169" fontId="5" fillId="0" borderId="42" xfId="0" applyNumberFormat="1" applyFont="1" applyBorder="1" applyAlignment="1">
      <alignment horizontal="center"/>
    </xf>
    <xf numFmtId="169" fontId="4" fillId="0" borderId="23" xfId="0" applyNumberFormat="1" applyFont="1" applyBorder="1" applyAlignment="1">
      <alignment horizontal="center" vertical="center" wrapText="1"/>
    </xf>
    <xf numFmtId="169" fontId="17" fillId="0" borderId="24" xfId="0" applyNumberFormat="1" applyFont="1" applyBorder="1" applyAlignment="1">
      <alignment horizontal="center" vertical="center"/>
    </xf>
    <xf numFmtId="169" fontId="5" fillId="0" borderId="24" xfId="0" applyNumberFormat="1" applyFont="1" applyBorder="1" applyAlignment="1">
      <alignment horizontal="center"/>
    </xf>
    <xf numFmtId="169" fontId="15" fillId="0" borderId="24" xfId="0" applyNumberFormat="1" applyFont="1" applyBorder="1" applyAlignment="1">
      <alignment horizontal="center" vertical="center" wrapText="1"/>
    </xf>
    <xf numFmtId="169" fontId="5" fillId="0" borderId="43" xfId="0" applyNumberFormat="1" applyFont="1" applyBorder="1" applyAlignment="1">
      <alignment horizontal="center"/>
    </xf>
    <xf numFmtId="169" fontId="4" fillId="3" borderId="24" xfId="0" applyNumberFormat="1" applyFont="1" applyFill="1" applyBorder="1" applyAlignment="1">
      <alignment horizontal="center" vertical="center" wrapText="1"/>
    </xf>
    <xf numFmtId="169" fontId="4" fillId="3" borderId="43" xfId="0" applyNumberFormat="1" applyFont="1" applyFill="1" applyBorder="1" applyAlignment="1">
      <alignment horizontal="center" vertical="center" wrapText="1"/>
    </xf>
    <xf numFmtId="169" fontId="4" fillId="3" borderId="23" xfId="0" applyNumberFormat="1" applyFont="1" applyFill="1" applyBorder="1" applyAlignment="1">
      <alignment horizontal="center" vertical="center" wrapText="1"/>
    </xf>
    <xf numFmtId="169" fontId="16" fillId="0" borderId="24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169" fontId="4" fillId="3" borderId="45" xfId="0" applyNumberFormat="1" applyFont="1" applyFill="1" applyBorder="1" applyAlignment="1">
      <alignment horizontal="center" vertical="center" wrapText="1"/>
    </xf>
    <xf numFmtId="169" fontId="17" fillId="0" borderId="45" xfId="0" applyNumberFormat="1" applyFont="1" applyBorder="1" applyAlignment="1">
      <alignment horizontal="center" vertical="center"/>
    </xf>
    <xf numFmtId="169" fontId="5" fillId="0" borderId="45" xfId="0" applyNumberFormat="1" applyFont="1" applyBorder="1" applyAlignment="1">
      <alignment horizontal="center"/>
    </xf>
    <xf numFmtId="169" fontId="16" fillId="0" borderId="45" xfId="0" applyNumberFormat="1" applyFont="1" applyBorder="1" applyAlignment="1">
      <alignment horizontal="center" vertical="center" wrapText="1"/>
    </xf>
    <xf numFmtId="169" fontId="15" fillId="0" borderId="45" xfId="0" applyNumberFormat="1" applyFont="1" applyBorder="1" applyAlignment="1">
      <alignment horizontal="center" vertical="center" wrapText="1"/>
    </xf>
    <xf numFmtId="169" fontId="5" fillId="0" borderId="46" xfId="0" applyNumberFormat="1" applyFont="1" applyBorder="1" applyAlignment="1">
      <alignment horizontal="center"/>
    </xf>
    <xf numFmtId="1" fontId="17" fillId="0" borderId="47" xfId="0" applyNumberFormat="1" applyFont="1" applyBorder="1" applyAlignment="1">
      <alignment horizontal="center" vertical="center"/>
    </xf>
    <xf numFmtId="1" fontId="17" fillId="0" borderId="48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/>
    </xf>
    <xf numFmtId="1" fontId="15" fillId="0" borderId="4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/>
    </xf>
    <xf numFmtId="1" fontId="17" fillId="0" borderId="50" xfId="0" applyNumberFormat="1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 vertical="center" wrapText="1"/>
    </xf>
    <xf numFmtId="1" fontId="5" fillId="0" borderId="43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9"/>
  <sheetViews>
    <sheetView tabSelected="1" zoomScale="110" zoomScaleNormal="110" zoomScalePageLayoutView="110" workbookViewId="0" topLeftCell="A28">
      <selection activeCell="V33" sqref="V33"/>
    </sheetView>
  </sheetViews>
  <sheetFormatPr defaultColWidth="8.8515625" defaultRowHeight="15"/>
  <cols>
    <col min="1" max="1" width="19.00390625" style="4" customWidth="1"/>
    <col min="2" max="5" width="13.421875" style="3" customWidth="1"/>
    <col min="6" max="6" width="10.7109375" style="3" customWidth="1"/>
    <col min="7" max="7" width="12.28125" style="3" customWidth="1"/>
    <col min="8" max="8" width="9.8515625" style="3" customWidth="1"/>
    <col min="9" max="9" width="10.28125" style="3" customWidth="1"/>
    <col min="10" max="10" width="9.57421875" style="3" bestFit="1" customWidth="1"/>
    <col min="11" max="11" width="8.57421875" style="3" customWidth="1"/>
    <col min="12" max="12" width="8.140625" style="3" customWidth="1"/>
    <col min="13" max="13" width="6.7109375" style="3" bestFit="1" customWidth="1"/>
    <col min="14" max="14" width="8.421875" style="3" customWidth="1"/>
    <col min="15" max="15" width="11.57421875" style="3" customWidth="1"/>
    <col min="16" max="16" width="10.00390625" style="3" customWidth="1"/>
    <col min="17" max="17" width="8.00390625" style="3" customWidth="1"/>
    <col min="18" max="18" width="9.140625" style="3" customWidth="1"/>
    <col min="19" max="19" width="9.7109375" style="4" bestFit="1" customWidth="1"/>
    <col min="20" max="20" width="13.8515625" style="5" customWidth="1"/>
    <col min="21" max="16384" width="8.8515625" style="5" customWidth="1"/>
  </cols>
  <sheetData>
    <row r="1" spans="1:19" s="39" customFormat="1" ht="21" customHeight="1">
      <c r="A1" s="51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39" customFormat="1" ht="21">
      <c r="A2" s="5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s="39" customFormat="1" ht="15.75">
      <c r="A3" s="4"/>
      <c r="B3" s="3"/>
      <c r="C3" s="3"/>
      <c r="D3" s="3"/>
      <c r="E3" s="3"/>
      <c r="F3" s="3"/>
      <c r="G3" s="3"/>
      <c r="H3" s="3"/>
      <c r="I3" s="3"/>
      <c r="J3" s="57"/>
      <c r="K3" s="3"/>
      <c r="L3" s="3"/>
      <c r="M3" s="3"/>
      <c r="N3" s="3"/>
      <c r="O3" s="3"/>
      <c r="P3" s="3"/>
      <c r="Q3" s="3"/>
      <c r="R3" s="3"/>
      <c r="S3" s="4"/>
    </row>
    <row r="4" spans="1:19" s="39" customFormat="1" ht="21">
      <c r="A4" s="17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s="39" customFormat="1" ht="9.7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s="39" customFormat="1" ht="15">
      <c r="A6" s="52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ht="9" customHeight="1"/>
    <row r="8" ht="16.5" thickBot="1">
      <c r="A8" s="16" t="s">
        <v>35</v>
      </c>
    </row>
    <row r="9" spans="1:8" ht="25.5" customHeight="1" thickBot="1">
      <c r="A9" s="76" t="s">
        <v>39</v>
      </c>
      <c r="B9" s="77"/>
      <c r="C9" s="77"/>
      <c r="D9" s="77"/>
      <c r="E9" s="77"/>
      <c r="F9" s="77"/>
      <c r="G9" s="78"/>
      <c r="H9" s="154"/>
    </row>
    <row r="10" spans="1:19" ht="12.75" customHeight="1" thickBot="1">
      <c r="A10" s="7"/>
      <c r="B10" s="89" t="s">
        <v>40</v>
      </c>
      <c r="C10" s="90"/>
      <c r="D10" s="84" t="s">
        <v>51</v>
      </c>
      <c r="E10" s="84" t="s">
        <v>54</v>
      </c>
      <c r="F10" s="84" t="s">
        <v>50</v>
      </c>
      <c r="G10" s="79" t="s">
        <v>45</v>
      </c>
      <c r="R10" s="4"/>
      <c r="S10" s="5"/>
    </row>
    <row r="11" spans="1:19" ht="13.5" thickBot="1">
      <c r="A11" s="36" t="s">
        <v>20</v>
      </c>
      <c r="B11" s="87" t="s">
        <v>13</v>
      </c>
      <c r="C11" s="88"/>
      <c r="D11" s="85"/>
      <c r="E11" s="85"/>
      <c r="F11" s="85"/>
      <c r="G11" s="80"/>
      <c r="R11" s="4"/>
      <c r="S11" s="5"/>
    </row>
    <row r="12" spans="1:19" ht="26.25" customHeight="1" thickBot="1">
      <c r="A12" s="8"/>
      <c r="B12" s="35" t="s">
        <v>14</v>
      </c>
      <c r="C12" s="6" t="s">
        <v>15</v>
      </c>
      <c r="D12" s="86"/>
      <c r="E12" s="86"/>
      <c r="F12" s="86"/>
      <c r="G12" s="81"/>
      <c r="R12" s="4"/>
      <c r="S12" s="5"/>
    </row>
    <row r="13" spans="1:19" ht="15">
      <c r="A13" s="18" t="s">
        <v>0</v>
      </c>
      <c r="B13" s="30"/>
      <c r="C13" s="10"/>
      <c r="D13" s="47">
        <v>0</v>
      </c>
      <c r="E13" s="11"/>
      <c r="F13" s="48">
        <v>0</v>
      </c>
      <c r="G13" s="9">
        <f>SUM(B13:F13)</f>
        <v>0</v>
      </c>
      <c r="R13" s="4"/>
      <c r="S13" s="5"/>
    </row>
    <row r="14" spans="1:19" ht="13.5" thickBot="1">
      <c r="A14" s="19" t="s">
        <v>21</v>
      </c>
      <c r="B14" s="50">
        <v>0</v>
      </c>
      <c r="C14" s="50">
        <v>0</v>
      </c>
      <c r="D14" s="11"/>
      <c r="E14" s="11"/>
      <c r="F14" s="31"/>
      <c r="G14" s="9">
        <f aca="true" t="shared" si="0" ref="G14:G27">SUM(B14:F14)</f>
        <v>0</v>
      </c>
      <c r="R14" s="4"/>
      <c r="S14" s="5"/>
    </row>
    <row r="15" spans="1:19" ht="15">
      <c r="A15" s="20" t="s">
        <v>22</v>
      </c>
      <c r="B15" s="50">
        <v>0</v>
      </c>
      <c r="C15" s="50">
        <v>0</v>
      </c>
      <c r="D15" s="11"/>
      <c r="E15" s="47">
        <v>0</v>
      </c>
      <c r="F15" s="31"/>
      <c r="G15" s="9">
        <f t="shared" si="0"/>
        <v>0</v>
      </c>
      <c r="R15" s="4"/>
      <c r="S15" s="5"/>
    </row>
    <row r="16" spans="1:19" ht="15">
      <c r="A16" s="21" t="s">
        <v>18</v>
      </c>
      <c r="B16" s="50">
        <v>0</v>
      </c>
      <c r="C16" s="50">
        <v>0</v>
      </c>
      <c r="D16" s="11"/>
      <c r="E16" s="11"/>
      <c r="F16" s="31"/>
      <c r="G16" s="9">
        <f t="shared" si="0"/>
        <v>0</v>
      </c>
      <c r="R16" s="4"/>
      <c r="S16" s="5"/>
    </row>
    <row r="17" spans="1:19" ht="15">
      <c r="A17" s="19" t="s">
        <v>1</v>
      </c>
      <c r="B17" s="50">
        <v>0</v>
      </c>
      <c r="C17" s="50">
        <v>0</v>
      </c>
      <c r="D17" s="11"/>
      <c r="E17" s="11"/>
      <c r="F17" s="31"/>
      <c r="G17" s="9">
        <f t="shared" si="0"/>
        <v>0</v>
      </c>
      <c r="R17" s="4"/>
      <c r="S17" s="5"/>
    </row>
    <row r="18" spans="1:19" ht="15">
      <c r="A18" s="19" t="s">
        <v>2</v>
      </c>
      <c r="B18" s="50">
        <v>0</v>
      </c>
      <c r="C18" s="50">
        <v>0</v>
      </c>
      <c r="D18" s="11"/>
      <c r="E18" s="11"/>
      <c r="F18" s="31"/>
      <c r="G18" s="9">
        <f t="shared" si="0"/>
        <v>0</v>
      </c>
      <c r="R18" s="4"/>
      <c r="S18" s="5"/>
    </row>
    <row r="19" spans="1:19" ht="15">
      <c r="A19" s="19" t="s">
        <v>3</v>
      </c>
      <c r="B19" s="50">
        <v>0</v>
      </c>
      <c r="C19" s="50">
        <v>0</v>
      </c>
      <c r="D19" s="11"/>
      <c r="E19" s="11"/>
      <c r="F19" s="31"/>
      <c r="G19" s="9">
        <f t="shared" si="0"/>
        <v>0</v>
      </c>
      <c r="R19" s="4"/>
      <c r="S19" s="5"/>
    </row>
    <row r="20" spans="1:19" ht="15">
      <c r="A20" s="19" t="s">
        <v>4</v>
      </c>
      <c r="B20" s="50">
        <v>0</v>
      </c>
      <c r="C20" s="50">
        <v>0</v>
      </c>
      <c r="D20" s="11"/>
      <c r="E20" s="11"/>
      <c r="F20" s="31"/>
      <c r="G20" s="9">
        <f t="shared" si="0"/>
        <v>0</v>
      </c>
      <c r="R20" s="4"/>
      <c r="S20" s="5"/>
    </row>
    <row r="21" spans="1:19" ht="15">
      <c r="A21" s="19" t="s">
        <v>5</v>
      </c>
      <c r="B21" s="50">
        <v>0</v>
      </c>
      <c r="C21" s="50">
        <v>0</v>
      </c>
      <c r="D21" s="11"/>
      <c r="E21" s="11"/>
      <c r="F21" s="31"/>
      <c r="G21" s="9">
        <f t="shared" si="0"/>
        <v>0</v>
      </c>
      <c r="R21" s="4"/>
      <c r="S21" s="5"/>
    </row>
    <row r="22" spans="1:19" ht="15">
      <c r="A22" s="19" t="s">
        <v>6</v>
      </c>
      <c r="B22" s="50">
        <v>0</v>
      </c>
      <c r="C22" s="50">
        <v>0</v>
      </c>
      <c r="D22" s="11"/>
      <c r="E22" s="11"/>
      <c r="F22" s="31"/>
      <c r="G22" s="9">
        <f t="shared" si="0"/>
        <v>0</v>
      </c>
      <c r="R22" s="4"/>
      <c r="S22" s="5"/>
    </row>
    <row r="23" spans="1:19" ht="15">
      <c r="A23" s="19" t="s">
        <v>7</v>
      </c>
      <c r="B23" s="50">
        <v>0</v>
      </c>
      <c r="C23" s="50">
        <v>0</v>
      </c>
      <c r="D23" s="11"/>
      <c r="E23" s="11"/>
      <c r="F23" s="31"/>
      <c r="G23" s="9">
        <f t="shared" si="0"/>
        <v>0</v>
      </c>
      <c r="R23" s="4"/>
      <c r="S23" s="5"/>
    </row>
    <row r="24" spans="1:19" ht="15">
      <c r="A24" s="19" t="s">
        <v>8</v>
      </c>
      <c r="B24" s="50">
        <v>0</v>
      </c>
      <c r="C24" s="50">
        <v>0</v>
      </c>
      <c r="D24" s="11"/>
      <c r="E24" s="11"/>
      <c r="F24" s="31"/>
      <c r="G24" s="9">
        <f t="shared" si="0"/>
        <v>0</v>
      </c>
      <c r="R24" s="4"/>
      <c r="S24" s="5"/>
    </row>
    <row r="25" spans="1:19" ht="15">
      <c r="A25" s="19" t="s">
        <v>9</v>
      </c>
      <c r="B25" s="50">
        <v>0</v>
      </c>
      <c r="C25" s="50">
        <v>0</v>
      </c>
      <c r="D25" s="11"/>
      <c r="E25" s="11"/>
      <c r="F25" s="31"/>
      <c r="G25" s="9">
        <f t="shared" si="0"/>
        <v>0</v>
      </c>
      <c r="R25" s="4"/>
      <c r="S25" s="5"/>
    </row>
    <row r="26" spans="1:19" ht="15">
      <c r="A26" s="19" t="s">
        <v>10</v>
      </c>
      <c r="B26" s="50">
        <v>0</v>
      </c>
      <c r="C26" s="50">
        <v>0</v>
      </c>
      <c r="D26" s="11"/>
      <c r="E26" s="11"/>
      <c r="F26" s="31"/>
      <c r="G26" s="9">
        <f t="shared" si="0"/>
        <v>0</v>
      </c>
      <c r="R26" s="4"/>
      <c r="S26" s="5"/>
    </row>
    <row r="27" spans="1:19" ht="13.5" thickBot="1">
      <c r="A27" s="22" t="s">
        <v>11</v>
      </c>
      <c r="B27" s="50">
        <v>0</v>
      </c>
      <c r="C27" s="50">
        <v>0</v>
      </c>
      <c r="D27" s="34"/>
      <c r="E27" s="34"/>
      <c r="F27" s="32"/>
      <c r="G27" s="9">
        <f t="shared" si="0"/>
        <v>0</v>
      </c>
      <c r="R27" s="4"/>
      <c r="S27" s="5"/>
    </row>
    <row r="28" spans="1:18" s="27" customFormat="1" ht="15.75" customHeight="1" thickBot="1">
      <c r="A28" s="23" t="s">
        <v>12</v>
      </c>
      <c r="B28" s="33">
        <f>SUM(B13:B27)</f>
        <v>0</v>
      </c>
      <c r="C28" s="33">
        <f aca="true" t="shared" si="1" ref="C28:F28">SUM(C13:C27)</f>
        <v>0</v>
      </c>
      <c r="D28" s="33">
        <f t="shared" si="1"/>
        <v>0</v>
      </c>
      <c r="E28" s="33">
        <f t="shared" si="1"/>
        <v>0</v>
      </c>
      <c r="F28" s="33">
        <f t="shared" si="1"/>
        <v>0</v>
      </c>
      <c r="G28" s="33">
        <f>SUM(G13:G27)</f>
        <v>0</v>
      </c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30" ht="16.5" thickBot="1">
      <c r="A30" s="16" t="s">
        <v>29</v>
      </c>
    </row>
    <row r="31" spans="1:20" ht="25.5" customHeight="1" thickBot="1">
      <c r="A31" s="76" t="s">
        <v>38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100"/>
      <c r="O31" s="100"/>
      <c r="P31" s="100"/>
      <c r="Q31" s="100"/>
      <c r="R31" s="100"/>
      <c r="S31" s="100"/>
      <c r="T31" s="101"/>
    </row>
    <row r="32" spans="1:20" ht="15.75" customHeight="1" thickBot="1">
      <c r="A32" s="96" t="s">
        <v>20</v>
      </c>
      <c r="B32" s="97" t="s">
        <v>32</v>
      </c>
      <c r="C32" s="98"/>
      <c r="D32" s="98"/>
      <c r="E32" s="98"/>
      <c r="F32" s="98"/>
      <c r="G32" s="98"/>
      <c r="H32" s="98"/>
      <c r="I32" s="98"/>
      <c r="J32" s="99"/>
      <c r="K32" s="107" t="s">
        <v>19</v>
      </c>
      <c r="L32" s="108"/>
      <c r="M32" s="108"/>
      <c r="N32" s="108"/>
      <c r="O32" s="108"/>
      <c r="P32" s="108"/>
      <c r="Q32" s="108"/>
      <c r="R32" s="108"/>
      <c r="S32" s="108"/>
      <c r="T32" s="84" t="s">
        <v>45</v>
      </c>
    </row>
    <row r="33" spans="1:27" s="39" customFormat="1" ht="52.5" customHeight="1" thickBot="1">
      <c r="A33" s="83"/>
      <c r="B33" s="102" t="s">
        <v>55</v>
      </c>
      <c r="C33" s="103" t="s">
        <v>56</v>
      </c>
      <c r="D33" s="103" t="s">
        <v>57</v>
      </c>
      <c r="E33" s="104" t="s">
        <v>58</v>
      </c>
      <c r="F33" s="104" t="s">
        <v>42</v>
      </c>
      <c r="G33" s="104" t="s">
        <v>43</v>
      </c>
      <c r="H33" s="105" t="s">
        <v>59</v>
      </c>
      <c r="I33" s="105" t="s">
        <v>60</v>
      </c>
      <c r="J33" s="106" t="s">
        <v>41</v>
      </c>
      <c r="K33" s="109" t="s">
        <v>55</v>
      </c>
      <c r="L33" s="110" t="s">
        <v>56</v>
      </c>
      <c r="M33" s="110" t="s">
        <v>57</v>
      </c>
      <c r="N33" s="111" t="s">
        <v>58</v>
      </c>
      <c r="O33" s="111" t="s">
        <v>42</v>
      </c>
      <c r="P33" s="111" t="s">
        <v>43</v>
      </c>
      <c r="Q33" s="112" t="s">
        <v>59</v>
      </c>
      <c r="R33" s="112" t="s">
        <v>60</v>
      </c>
      <c r="S33" s="113" t="s">
        <v>41</v>
      </c>
      <c r="T33" s="153"/>
      <c r="U33" s="3"/>
      <c r="V33" s="3"/>
      <c r="W33" s="3"/>
      <c r="X33" s="3"/>
      <c r="Y33" s="3"/>
      <c r="Z33" s="3"/>
      <c r="AA33" s="4"/>
    </row>
    <row r="34" spans="1:27" ht="15">
      <c r="A34" s="91" t="s">
        <v>0</v>
      </c>
      <c r="B34" s="137">
        <v>0</v>
      </c>
      <c r="C34" s="138">
        <v>0</v>
      </c>
      <c r="D34" s="138">
        <v>0</v>
      </c>
      <c r="E34" s="138">
        <v>0</v>
      </c>
      <c r="F34" s="139">
        <v>0</v>
      </c>
      <c r="G34" s="139">
        <v>0</v>
      </c>
      <c r="H34" s="140">
        <v>0</v>
      </c>
      <c r="I34" s="140">
        <v>0</v>
      </c>
      <c r="J34" s="141">
        <v>0</v>
      </c>
      <c r="K34" s="116"/>
      <c r="L34" s="117"/>
      <c r="M34" s="117"/>
      <c r="N34" s="117"/>
      <c r="O34" s="118"/>
      <c r="P34" s="118"/>
      <c r="Q34" s="119"/>
      <c r="R34" s="119"/>
      <c r="S34" s="120"/>
      <c r="T34" s="152">
        <f aca="true" t="shared" si="2" ref="T34:T36">(B34*K34)+(C34*L34)+(D34*M34)+(E34*N34)+(F34*O34)+(G34*P34)+(H34*Q34)+(I34*R34)+(J34*S34)</f>
        <v>0</v>
      </c>
      <c r="U34" s="3"/>
      <c r="V34" s="3"/>
      <c r="W34" s="3"/>
      <c r="X34" s="3"/>
      <c r="Y34" s="3"/>
      <c r="Z34" s="3"/>
      <c r="AA34" s="4"/>
    </row>
    <row r="35" spans="1:27" ht="15">
      <c r="A35" s="92" t="s">
        <v>21</v>
      </c>
      <c r="B35" s="142">
        <v>0</v>
      </c>
      <c r="C35" s="143">
        <v>0</v>
      </c>
      <c r="D35" s="143">
        <v>0</v>
      </c>
      <c r="E35" s="143">
        <v>0</v>
      </c>
      <c r="F35" s="144">
        <v>0</v>
      </c>
      <c r="G35" s="144">
        <v>0</v>
      </c>
      <c r="H35" s="145">
        <v>0</v>
      </c>
      <c r="I35" s="145">
        <v>0</v>
      </c>
      <c r="J35" s="146">
        <v>0</v>
      </c>
      <c r="K35" s="121"/>
      <c r="L35" s="122"/>
      <c r="M35" s="122"/>
      <c r="N35" s="122"/>
      <c r="O35" s="123"/>
      <c r="P35" s="123"/>
      <c r="Q35" s="124"/>
      <c r="R35" s="124"/>
      <c r="S35" s="125"/>
      <c r="T35" s="152">
        <f t="shared" si="2"/>
        <v>0</v>
      </c>
      <c r="U35" s="3"/>
      <c r="V35" s="3"/>
      <c r="W35" s="3"/>
      <c r="X35" s="3"/>
      <c r="Y35" s="3"/>
      <c r="Z35" s="3"/>
      <c r="AA35" s="4"/>
    </row>
    <row r="36" spans="1:27" ht="15">
      <c r="A36" s="93" t="s">
        <v>22</v>
      </c>
      <c r="B36" s="142">
        <v>0</v>
      </c>
      <c r="C36" s="143">
        <v>1</v>
      </c>
      <c r="D36" s="143">
        <v>0</v>
      </c>
      <c r="E36" s="143">
        <v>0</v>
      </c>
      <c r="F36" s="147">
        <v>162</v>
      </c>
      <c r="G36" s="144">
        <v>7</v>
      </c>
      <c r="H36" s="145">
        <v>1</v>
      </c>
      <c r="I36" s="145">
        <v>1</v>
      </c>
      <c r="J36" s="146">
        <v>7</v>
      </c>
      <c r="K36" s="121"/>
      <c r="L36" s="126">
        <v>0</v>
      </c>
      <c r="M36" s="122"/>
      <c r="N36" s="122"/>
      <c r="O36" s="126">
        <v>0</v>
      </c>
      <c r="P36" s="126">
        <v>0</v>
      </c>
      <c r="Q36" s="126">
        <v>0</v>
      </c>
      <c r="R36" s="126">
        <v>0</v>
      </c>
      <c r="S36" s="127">
        <v>0</v>
      </c>
      <c r="T36" s="152">
        <f>(B36*K36)+(C36*L36)+(D36*M36)+(E36*N36)+(F36*O36)+(G36*P36)+(H36*Q36)+(I36*R36)+(J36*S36)</f>
        <v>0</v>
      </c>
      <c r="U36" s="3"/>
      <c r="V36" s="3"/>
      <c r="W36" s="3"/>
      <c r="X36" s="3"/>
      <c r="Y36" s="3"/>
      <c r="Z36" s="3"/>
      <c r="AA36" s="4"/>
    </row>
    <row r="37" spans="1:27" ht="15">
      <c r="A37" s="94" t="s">
        <v>18</v>
      </c>
      <c r="B37" s="142">
        <v>0</v>
      </c>
      <c r="C37" s="143">
        <v>0</v>
      </c>
      <c r="D37" s="143">
        <v>0</v>
      </c>
      <c r="E37" s="143">
        <v>0</v>
      </c>
      <c r="F37" s="147">
        <v>21</v>
      </c>
      <c r="G37" s="144">
        <v>1</v>
      </c>
      <c r="H37" s="145">
        <v>0</v>
      </c>
      <c r="I37" s="145">
        <v>0</v>
      </c>
      <c r="J37" s="146">
        <v>1</v>
      </c>
      <c r="K37" s="121"/>
      <c r="L37" s="122"/>
      <c r="M37" s="122"/>
      <c r="N37" s="122"/>
      <c r="O37" s="126">
        <v>0</v>
      </c>
      <c r="P37" s="126">
        <v>0</v>
      </c>
      <c r="Q37" s="124"/>
      <c r="R37" s="124"/>
      <c r="S37" s="127">
        <v>0</v>
      </c>
      <c r="T37" s="152">
        <f>(B37*K37)+(C37*L37)+(D37*M37)+(E37*N37)+(F37*O37)+(G37*P37)+(H37*Q37)+(I37*R37)+(J37*S37)</f>
        <v>0</v>
      </c>
      <c r="U37" s="3"/>
      <c r="V37" s="3"/>
      <c r="W37" s="3"/>
      <c r="X37" s="3"/>
      <c r="Y37" s="3"/>
      <c r="Z37" s="3"/>
      <c r="AA37" s="4"/>
    </row>
    <row r="38" spans="1:27" ht="15">
      <c r="A38" s="92" t="s">
        <v>1</v>
      </c>
      <c r="B38" s="142">
        <v>1</v>
      </c>
      <c r="C38" s="143">
        <v>1</v>
      </c>
      <c r="D38" s="143">
        <v>5</v>
      </c>
      <c r="E38" s="143">
        <v>5</v>
      </c>
      <c r="F38" s="147">
        <v>21</v>
      </c>
      <c r="G38" s="144">
        <v>1</v>
      </c>
      <c r="H38" s="145">
        <v>1</v>
      </c>
      <c r="I38" s="145">
        <v>0</v>
      </c>
      <c r="J38" s="146">
        <v>1</v>
      </c>
      <c r="K38" s="128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0</v>
      </c>
      <c r="R38" s="124"/>
      <c r="S38" s="127">
        <v>0</v>
      </c>
      <c r="T38" s="152">
        <f aca="true" t="shared" si="3" ref="T38:T48">(B38*K38)+(C38*L38)+(D38*M38)+(E38*N38)+(F38*O38)+(G38*P38)+(H38*Q38)+(I38*R38)+(J38*S38)</f>
        <v>0</v>
      </c>
      <c r="U38" s="3"/>
      <c r="V38" s="3"/>
      <c r="W38" s="3"/>
      <c r="X38" s="3"/>
      <c r="Y38" s="3"/>
      <c r="Z38" s="3"/>
      <c r="AA38" s="4"/>
    </row>
    <row r="39" spans="1:27" ht="15">
      <c r="A39" s="92" t="s">
        <v>2</v>
      </c>
      <c r="B39" s="142">
        <v>1</v>
      </c>
      <c r="C39" s="143">
        <v>1</v>
      </c>
      <c r="D39" s="143">
        <v>5</v>
      </c>
      <c r="E39" s="143">
        <v>5</v>
      </c>
      <c r="F39" s="147">
        <v>21</v>
      </c>
      <c r="G39" s="144">
        <v>1</v>
      </c>
      <c r="H39" s="145">
        <v>1</v>
      </c>
      <c r="I39" s="145">
        <v>0</v>
      </c>
      <c r="J39" s="146">
        <v>1</v>
      </c>
      <c r="K39" s="128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4"/>
      <c r="S39" s="127">
        <v>0</v>
      </c>
      <c r="T39" s="152">
        <f t="shared" si="3"/>
        <v>0</v>
      </c>
      <c r="U39" s="3"/>
      <c r="V39" s="3"/>
      <c r="W39" s="3"/>
      <c r="X39" s="3"/>
      <c r="Y39" s="3"/>
      <c r="Z39" s="3"/>
      <c r="AA39" s="4"/>
    </row>
    <row r="40" spans="1:27" ht="15">
      <c r="A40" s="92" t="s">
        <v>3</v>
      </c>
      <c r="B40" s="142">
        <v>1</v>
      </c>
      <c r="C40" s="143">
        <v>1</v>
      </c>
      <c r="D40" s="143">
        <v>5</v>
      </c>
      <c r="E40" s="143">
        <v>5</v>
      </c>
      <c r="F40" s="147">
        <v>21</v>
      </c>
      <c r="G40" s="144">
        <v>1</v>
      </c>
      <c r="H40" s="145">
        <v>1</v>
      </c>
      <c r="I40" s="145">
        <v>0</v>
      </c>
      <c r="J40" s="146">
        <v>1</v>
      </c>
      <c r="K40" s="128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4"/>
      <c r="S40" s="127">
        <v>0</v>
      </c>
      <c r="T40" s="152">
        <f t="shared" si="3"/>
        <v>0</v>
      </c>
      <c r="U40" s="3"/>
      <c r="V40" s="3"/>
      <c r="W40" s="3"/>
      <c r="X40" s="3"/>
      <c r="Y40" s="3"/>
      <c r="Z40" s="3"/>
      <c r="AA40" s="4"/>
    </row>
    <row r="41" spans="1:27" ht="15">
      <c r="A41" s="92" t="s">
        <v>4</v>
      </c>
      <c r="B41" s="142">
        <v>1</v>
      </c>
      <c r="C41" s="143">
        <v>1</v>
      </c>
      <c r="D41" s="143">
        <v>5</v>
      </c>
      <c r="E41" s="143">
        <v>5</v>
      </c>
      <c r="F41" s="147">
        <v>23</v>
      </c>
      <c r="G41" s="144">
        <v>0</v>
      </c>
      <c r="H41" s="145">
        <v>1</v>
      </c>
      <c r="I41" s="145">
        <v>0</v>
      </c>
      <c r="J41" s="146">
        <v>1</v>
      </c>
      <c r="K41" s="128">
        <v>0</v>
      </c>
      <c r="L41" s="126">
        <v>0</v>
      </c>
      <c r="M41" s="126">
        <v>0</v>
      </c>
      <c r="N41" s="126">
        <v>0</v>
      </c>
      <c r="O41" s="126">
        <v>0</v>
      </c>
      <c r="P41" s="123"/>
      <c r="Q41" s="126">
        <v>0</v>
      </c>
      <c r="R41" s="124"/>
      <c r="S41" s="127">
        <v>0</v>
      </c>
      <c r="T41" s="152">
        <f t="shared" si="3"/>
        <v>0</v>
      </c>
      <c r="U41" s="3"/>
      <c r="V41" s="3"/>
      <c r="W41" s="3"/>
      <c r="X41" s="3"/>
      <c r="Y41" s="3"/>
      <c r="Z41" s="3"/>
      <c r="AA41" s="4"/>
    </row>
    <row r="42" spans="1:27" ht="15">
      <c r="A42" s="92" t="s">
        <v>5</v>
      </c>
      <c r="B42" s="142">
        <v>1</v>
      </c>
      <c r="C42" s="143">
        <v>1</v>
      </c>
      <c r="D42" s="143">
        <v>5</v>
      </c>
      <c r="E42" s="143">
        <v>5</v>
      </c>
      <c r="F42" s="147">
        <v>22</v>
      </c>
      <c r="G42" s="144">
        <v>1</v>
      </c>
      <c r="H42" s="148">
        <v>1</v>
      </c>
      <c r="I42" s="145">
        <v>0</v>
      </c>
      <c r="J42" s="146">
        <v>1</v>
      </c>
      <c r="K42" s="128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  <c r="R42" s="124"/>
      <c r="S42" s="127">
        <v>0</v>
      </c>
      <c r="T42" s="152">
        <f t="shared" si="3"/>
        <v>0</v>
      </c>
      <c r="U42" s="3"/>
      <c r="V42" s="3"/>
      <c r="W42" s="3"/>
      <c r="X42" s="3"/>
      <c r="Y42" s="3"/>
      <c r="Z42" s="3"/>
      <c r="AA42" s="4"/>
    </row>
    <row r="43" spans="1:27" ht="15">
      <c r="A43" s="92" t="s">
        <v>6</v>
      </c>
      <c r="B43" s="142">
        <v>1</v>
      </c>
      <c r="C43" s="143">
        <v>1</v>
      </c>
      <c r="D43" s="143">
        <v>5</v>
      </c>
      <c r="E43" s="143">
        <v>5</v>
      </c>
      <c r="F43" s="147">
        <v>22</v>
      </c>
      <c r="G43" s="144">
        <v>1</v>
      </c>
      <c r="H43" s="148">
        <v>1</v>
      </c>
      <c r="I43" s="145">
        <v>0</v>
      </c>
      <c r="J43" s="146">
        <v>1</v>
      </c>
      <c r="K43" s="128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4"/>
      <c r="S43" s="127">
        <v>0</v>
      </c>
      <c r="T43" s="152">
        <f t="shared" si="3"/>
        <v>0</v>
      </c>
      <c r="U43" s="3"/>
      <c r="V43" s="3"/>
      <c r="W43" s="3"/>
      <c r="X43" s="3"/>
      <c r="Y43" s="3"/>
      <c r="Z43" s="3"/>
      <c r="AA43" s="4"/>
    </row>
    <row r="44" spans="1:27" ht="15">
      <c r="A44" s="92" t="s">
        <v>7</v>
      </c>
      <c r="B44" s="142">
        <v>1</v>
      </c>
      <c r="C44" s="143">
        <v>1</v>
      </c>
      <c r="D44" s="143">
        <v>4</v>
      </c>
      <c r="E44" s="143">
        <v>4</v>
      </c>
      <c r="F44" s="147">
        <v>17</v>
      </c>
      <c r="G44" s="144">
        <v>1</v>
      </c>
      <c r="H44" s="148">
        <v>1</v>
      </c>
      <c r="I44" s="145">
        <v>0</v>
      </c>
      <c r="J44" s="146">
        <v>1</v>
      </c>
      <c r="K44" s="128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4"/>
      <c r="S44" s="127">
        <v>0</v>
      </c>
      <c r="T44" s="152">
        <f t="shared" si="3"/>
        <v>0</v>
      </c>
      <c r="U44" s="3"/>
      <c r="V44" s="3"/>
      <c r="W44" s="3"/>
      <c r="X44" s="3"/>
      <c r="Y44" s="3"/>
      <c r="Z44" s="3"/>
      <c r="AA44" s="4"/>
    </row>
    <row r="45" spans="1:27" ht="15">
      <c r="A45" s="92" t="s">
        <v>8</v>
      </c>
      <c r="B45" s="142">
        <v>1</v>
      </c>
      <c r="C45" s="143">
        <v>1</v>
      </c>
      <c r="D45" s="143">
        <v>5</v>
      </c>
      <c r="E45" s="143">
        <v>5</v>
      </c>
      <c r="F45" s="147">
        <v>21</v>
      </c>
      <c r="G45" s="144">
        <v>1</v>
      </c>
      <c r="H45" s="148">
        <v>1</v>
      </c>
      <c r="I45" s="145">
        <v>0</v>
      </c>
      <c r="J45" s="146">
        <v>1</v>
      </c>
      <c r="K45" s="128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4"/>
      <c r="S45" s="127">
        <v>0</v>
      </c>
      <c r="T45" s="152">
        <f t="shared" si="3"/>
        <v>0</v>
      </c>
      <c r="U45" s="3"/>
      <c r="V45" s="3"/>
      <c r="W45" s="3"/>
      <c r="X45" s="3"/>
      <c r="Y45" s="3"/>
      <c r="Z45" s="3"/>
      <c r="AA45" s="4"/>
    </row>
    <row r="46" spans="1:27" ht="15">
      <c r="A46" s="92" t="s">
        <v>9</v>
      </c>
      <c r="B46" s="142">
        <v>0</v>
      </c>
      <c r="C46" s="143">
        <v>1</v>
      </c>
      <c r="D46" s="143">
        <v>1</v>
      </c>
      <c r="E46" s="143">
        <v>0</v>
      </c>
      <c r="F46" s="147">
        <v>2</v>
      </c>
      <c r="G46" s="144">
        <v>0</v>
      </c>
      <c r="H46" s="148">
        <v>0</v>
      </c>
      <c r="I46" s="145">
        <v>0</v>
      </c>
      <c r="J46" s="146">
        <v>0</v>
      </c>
      <c r="K46" s="121"/>
      <c r="L46" s="126">
        <v>0</v>
      </c>
      <c r="M46" s="126">
        <v>0</v>
      </c>
      <c r="N46" s="122"/>
      <c r="O46" s="126">
        <v>0</v>
      </c>
      <c r="P46" s="123"/>
      <c r="Q46" s="129"/>
      <c r="R46" s="124"/>
      <c r="S46" s="125"/>
      <c r="T46" s="152">
        <f t="shared" si="3"/>
        <v>0</v>
      </c>
      <c r="U46" s="3"/>
      <c r="V46" s="3"/>
      <c r="W46" s="3"/>
      <c r="X46" s="3"/>
      <c r="Y46" s="3"/>
      <c r="Z46" s="3"/>
      <c r="AA46" s="4"/>
    </row>
    <row r="47" spans="1:27" ht="15">
      <c r="A47" s="92" t="s">
        <v>10</v>
      </c>
      <c r="B47" s="142">
        <v>1</v>
      </c>
      <c r="C47" s="143">
        <v>1</v>
      </c>
      <c r="D47" s="143">
        <v>2</v>
      </c>
      <c r="E47" s="143">
        <v>2</v>
      </c>
      <c r="F47" s="147">
        <v>5</v>
      </c>
      <c r="G47" s="144">
        <v>0</v>
      </c>
      <c r="H47" s="148">
        <v>0</v>
      </c>
      <c r="I47" s="145">
        <v>0</v>
      </c>
      <c r="J47" s="146">
        <v>1</v>
      </c>
      <c r="K47" s="128">
        <v>0</v>
      </c>
      <c r="L47" s="126">
        <v>0</v>
      </c>
      <c r="M47" s="126">
        <v>0</v>
      </c>
      <c r="N47" s="126">
        <v>0</v>
      </c>
      <c r="O47" s="126">
        <v>0</v>
      </c>
      <c r="P47" s="123"/>
      <c r="Q47" s="129"/>
      <c r="R47" s="124"/>
      <c r="S47" s="127">
        <v>0</v>
      </c>
      <c r="T47" s="152">
        <f t="shared" si="3"/>
        <v>0</v>
      </c>
      <c r="U47" s="3"/>
      <c r="V47" s="3"/>
      <c r="W47" s="3"/>
      <c r="X47" s="3"/>
      <c r="Y47" s="3"/>
      <c r="Z47" s="3"/>
      <c r="AA47" s="4"/>
    </row>
    <row r="48" spans="1:27" ht="15.75" thickBot="1">
      <c r="A48" s="95" t="s">
        <v>11</v>
      </c>
      <c r="B48" s="142">
        <v>0</v>
      </c>
      <c r="C48" s="143">
        <v>1</v>
      </c>
      <c r="D48" s="143">
        <v>1</v>
      </c>
      <c r="E48" s="143">
        <v>0</v>
      </c>
      <c r="F48" s="149">
        <v>2</v>
      </c>
      <c r="G48" s="150">
        <v>0</v>
      </c>
      <c r="H48" s="148">
        <v>0</v>
      </c>
      <c r="I48" s="145">
        <v>0</v>
      </c>
      <c r="J48" s="151">
        <v>0</v>
      </c>
      <c r="K48" s="130"/>
      <c r="L48" s="131">
        <v>0</v>
      </c>
      <c r="M48" s="131">
        <v>0</v>
      </c>
      <c r="N48" s="132"/>
      <c r="O48" s="131">
        <v>0</v>
      </c>
      <c r="P48" s="133"/>
      <c r="Q48" s="134"/>
      <c r="R48" s="135"/>
      <c r="S48" s="136"/>
      <c r="T48" s="152">
        <f t="shared" si="3"/>
        <v>0</v>
      </c>
      <c r="U48" s="3"/>
      <c r="V48" s="3"/>
      <c r="W48" s="3"/>
      <c r="X48" s="3"/>
      <c r="Y48" s="3"/>
      <c r="Z48" s="3"/>
      <c r="AA48" s="4"/>
    </row>
    <row r="49" spans="1:27" s="27" customFormat="1" ht="13.5" thickBot="1">
      <c r="A49" s="41" t="s">
        <v>12</v>
      </c>
      <c r="B49" s="46">
        <f aca="true" t="shared" si="4" ref="B49:E49">SUM(B34:B48)</f>
        <v>9</v>
      </c>
      <c r="C49" s="46">
        <f t="shared" si="4"/>
        <v>12</v>
      </c>
      <c r="D49" s="46">
        <f t="shared" si="4"/>
        <v>43</v>
      </c>
      <c r="E49" s="46">
        <f t="shared" si="4"/>
        <v>41</v>
      </c>
      <c r="F49" s="46">
        <f>SUM(F34:F48)</f>
        <v>360</v>
      </c>
      <c r="G49" s="46">
        <f aca="true" t="shared" si="5" ref="G49:J49">SUM(G34:G48)</f>
        <v>15</v>
      </c>
      <c r="H49" s="46">
        <f t="shared" si="5"/>
        <v>9</v>
      </c>
      <c r="I49" s="46">
        <f t="shared" si="5"/>
        <v>1</v>
      </c>
      <c r="J49" s="46">
        <f t="shared" si="5"/>
        <v>17</v>
      </c>
      <c r="K49" s="114">
        <f>SUM(K34:K48)</f>
        <v>0</v>
      </c>
      <c r="L49" s="114">
        <f aca="true" t="shared" si="6" ref="L49:S49">SUM(L34:L48)</f>
        <v>0</v>
      </c>
      <c r="M49" s="114">
        <f t="shared" si="6"/>
        <v>0</v>
      </c>
      <c r="N49" s="114">
        <f t="shared" si="6"/>
        <v>0</v>
      </c>
      <c r="O49" s="114">
        <f t="shared" si="6"/>
        <v>0</v>
      </c>
      <c r="P49" s="114">
        <f t="shared" si="6"/>
        <v>0</v>
      </c>
      <c r="Q49" s="114">
        <f t="shared" si="6"/>
        <v>0</v>
      </c>
      <c r="R49" s="114">
        <f t="shared" si="6"/>
        <v>0</v>
      </c>
      <c r="S49" s="114">
        <f t="shared" si="6"/>
        <v>0</v>
      </c>
      <c r="T49" s="115">
        <f>SUM(T34:T48)</f>
        <v>0</v>
      </c>
      <c r="U49" s="25"/>
      <c r="V49" s="25"/>
      <c r="W49" s="25"/>
      <c r="X49" s="25"/>
      <c r="Y49" s="25"/>
      <c r="Z49" s="25"/>
      <c r="AA49" s="26"/>
    </row>
    <row r="51" ht="16.5" thickBot="1">
      <c r="A51" s="16" t="s">
        <v>30</v>
      </c>
    </row>
    <row r="52" spans="1:4" ht="25.5" customHeight="1" thickBot="1">
      <c r="A52" s="70" t="s">
        <v>36</v>
      </c>
      <c r="B52" s="71"/>
      <c r="C52" s="71"/>
      <c r="D52" s="72"/>
    </row>
    <row r="53" spans="1:4" ht="39" thickBot="1">
      <c r="A53" s="36" t="s">
        <v>37</v>
      </c>
      <c r="B53" s="29" t="s">
        <v>23</v>
      </c>
      <c r="C53" s="28" t="s">
        <v>24</v>
      </c>
      <c r="D53" s="13" t="s">
        <v>45</v>
      </c>
    </row>
    <row r="54" spans="1:4" ht="13.5" thickBot="1">
      <c r="A54" s="37" t="s">
        <v>33</v>
      </c>
      <c r="B54" s="38">
        <v>2030</v>
      </c>
      <c r="C54" s="49">
        <v>0</v>
      </c>
      <c r="D54" s="14">
        <f>B54*C54</f>
        <v>0</v>
      </c>
    </row>
    <row r="55" spans="1:19" s="27" customFormat="1" ht="15.75" customHeight="1" thickBot="1">
      <c r="A55" s="23" t="s">
        <v>12</v>
      </c>
      <c r="B55" s="73"/>
      <c r="C55" s="74"/>
      <c r="D55" s="24">
        <f>SUM(D54:D54)</f>
        <v>0</v>
      </c>
      <c r="E55" s="25"/>
      <c r="F55" s="25"/>
      <c r="G55" s="3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</row>
    <row r="57" ht="16.5" thickBot="1">
      <c r="A57" s="16" t="s">
        <v>31</v>
      </c>
    </row>
    <row r="58" spans="1:4" ht="25.5" customHeight="1" thickBot="1">
      <c r="A58" s="67" t="s">
        <v>52</v>
      </c>
      <c r="B58" s="68"/>
      <c r="C58" s="68"/>
      <c r="D58" s="69"/>
    </row>
    <row r="59" spans="1:4" ht="15">
      <c r="A59" s="42"/>
      <c r="B59" s="15" t="s">
        <v>28</v>
      </c>
      <c r="C59" s="61" t="s">
        <v>53</v>
      </c>
      <c r="D59" s="62"/>
    </row>
    <row r="60" spans="1:6" ht="15">
      <c r="A60" s="40" t="s">
        <v>25</v>
      </c>
      <c r="B60" s="12">
        <f>G28</f>
        <v>0</v>
      </c>
      <c r="C60" s="63">
        <f>B60*48</f>
        <v>0</v>
      </c>
      <c r="D60" s="64"/>
      <c r="F60" s="58"/>
    </row>
    <row r="61" spans="1:4" ht="15">
      <c r="A61" s="40" t="s">
        <v>26</v>
      </c>
      <c r="B61" s="12">
        <f>T49</f>
        <v>0</v>
      </c>
      <c r="C61" s="63">
        <f>B61*48</f>
        <v>0</v>
      </c>
      <c r="D61" s="64"/>
    </row>
    <row r="62" spans="1:4" ht="15.75" thickBot="1">
      <c r="A62" s="43" t="s">
        <v>27</v>
      </c>
      <c r="B62" s="44">
        <f>D55</f>
        <v>0</v>
      </c>
      <c r="C62" s="63">
        <f>B62*48</f>
        <v>0</v>
      </c>
      <c r="D62" s="64"/>
    </row>
    <row r="63" spans="1:4" ht="19.5" customHeight="1" thickBot="1">
      <c r="A63" s="54" t="s">
        <v>46</v>
      </c>
      <c r="B63" s="45">
        <f>SUM(B60:B62)</f>
        <v>0</v>
      </c>
      <c r="C63" s="65">
        <f>SUM(C60:C62)</f>
        <v>0</v>
      </c>
      <c r="D63" s="66"/>
    </row>
    <row r="64" spans="1:4" ht="19.5" customHeight="1" thickBot="1">
      <c r="A64" s="41" t="s">
        <v>47</v>
      </c>
      <c r="B64" s="55">
        <f>B63*0.21</f>
        <v>0</v>
      </c>
      <c r="C64" s="75">
        <f>C63*0.21</f>
        <v>0</v>
      </c>
      <c r="D64" s="66"/>
    </row>
    <row r="65" spans="1:4" ht="19.5" customHeight="1" thickBot="1">
      <c r="A65" s="54" t="s">
        <v>48</v>
      </c>
      <c r="B65" s="45">
        <f>B63*1.21</f>
        <v>0</v>
      </c>
      <c r="C65" s="59">
        <f>C63*1.21</f>
        <v>0</v>
      </c>
      <c r="D65" s="60"/>
    </row>
    <row r="67" ht="15">
      <c r="A67" s="2" t="s">
        <v>17</v>
      </c>
    </row>
    <row r="68" ht="15">
      <c r="A68" s="2"/>
    </row>
    <row r="69" ht="15">
      <c r="A69" s="56" t="s">
        <v>49</v>
      </c>
    </row>
  </sheetData>
  <mergeCells count="22">
    <mergeCell ref="G10:G12"/>
    <mergeCell ref="A32:A33"/>
    <mergeCell ref="F10:F12"/>
    <mergeCell ref="B11:C11"/>
    <mergeCell ref="E10:E12"/>
    <mergeCell ref="D10:D12"/>
    <mergeCell ref="B10:C10"/>
    <mergeCell ref="A31:T31"/>
    <mergeCell ref="B32:J32"/>
    <mergeCell ref="K32:S32"/>
    <mergeCell ref="T32:T33"/>
    <mergeCell ref="A9:G9"/>
    <mergeCell ref="A58:D58"/>
    <mergeCell ref="A52:D52"/>
    <mergeCell ref="B55:C55"/>
    <mergeCell ref="C64:D64"/>
    <mergeCell ref="C65:D65"/>
    <mergeCell ref="C59:D59"/>
    <mergeCell ref="C60:D60"/>
    <mergeCell ref="C61:D61"/>
    <mergeCell ref="C62:D62"/>
    <mergeCell ref="C63:D63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Trávníčková</dc:creator>
  <cp:keywords/>
  <dc:description/>
  <cp:lastModifiedBy>HÁNA Jan Ing.</cp:lastModifiedBy>
  <cp:lastPrinted>2014-07-17T08:24:16Z</cp:lastPrinted>
  <dcterms:created xsi:type="dcterms:W3CDTF">2014-06-17T10:59:42Z</dcterms:created>
  <dcterms:modified xsi:type="dcterms:W3CDTF">2023-03-28T08:31:19Z</dcterms:modified>
  <cp:category/>
  <cp:version/>
  <cp:contentType/>
  <cp:contentStatus/>
</cp:coreProperties>
</file>