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bar\Documents\Soutěž půdy_2024\ZD-finál\"/>
    </mc:Choice>
  </mc:AlternateContent>
  <xr:revisionPtr revIDLastSave="0" documentId="13_ncr:1_{3B450A70-3075-4ED9-97B0-65EB28B34E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J48" i="1"/>
  <c r="J49" i="1"/>
  <c r="J50" i="1"/>
  <c r="J51" i="1"/>
  <c r="J52" i="1"/>
  <c r="J53" i="1"/>
  <c r="J54" i="1"/>
  <c r="J46" i="1"/>
  <c r="J4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" i="1"/>
  <c r="G2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6" i="1"/>
  <c r="G47" i="1"/>
  <c r="G48" i="1"/>
  <c r="G49" i="1"/>
  <c r="G50" i="1"/>
  <c r="G51" i="1"/>
  <c r="G52" i="1"/>
  <c r="G53" i="1"/>
  <c r="G54" i="1"/>
  <c r="G4" i="1"/>
  <c r="J55" i="1" l="1"/>
</calcChain>
</file>

<file path=xl/sharedStrings.xml><?xml version="1.0" encoding="utf-8"?>
<sst xmlns="http://schemas.openxmlformats.org/spreadsheetml/2006/main" count="221" uniqueCount="139">
  <si>
    <t>Název materiálu</t>
  </si>
  <si>
    <t>Požadovaný způsob balení</t>
  </si>
  <si>
    <t>Předpokládaný počet ks/rok</t>
  </si>
  <si>
    <t>Obecně používaný (jiný) název půdy</t>
  </si>
  <si>
    <t>Půda musí splňovat vlastnosti, složení, případně další požadavky stanovené dokumentem</t>
  </si>
  <si>
    <t>Specifikace dalších požadavků/upřesnění složení</t>
  </si>
  <si>
    <t>Pufr. fyziologický roztok (10 ml)</t>
  </si>
  <si>
    <t>ZK 10 ml</t>
  </si>
  <si>
    <t>Pufrovaný fyziologický roztok (10 ml)</t>
  </si>
  <si>
    <t>IVD</t>
  </si>
  <si>
    <t>Tlumivá peptonová voda (10 ml)</t>
  </si>
  <si>
    <t>Tlumivá peptonová voda</t>
  </si>
  <si>
    <t>ČSN EN ISO 6887-1</t>
  </si>
  <si>
    <t>Fyziologický roztok s peptonem (9 ml)</t>
  </si>
  <si>
    <t>ZK 9 ml</t>
  </si>
  <si>
    <t>Fyziologický roztok s peptonem</t>
  </si>
  <si>
    <t>Fraser bujon (10 ml)</t>
  </si>
  <si>
    <t>Bujón podle Frasera</t>
  </si>
  <si>
    <t>ČSN EN ISO 11290-1</t>
  </si>
  <si>
    <t>Fraser bujon 1/2  (10 ml)</t>
  </si>
  <si>
    <t>Poloviční bujón podle Frasera</t>
  </si>
  <si>
    <t>ČSN EN ISO 11290-1, 11290-2</t>
  </si>
  <si>
    <t>Peptonová voda s Tween 80 (100 ml)</t>
  </si>
  <si>
    <t>LAH 100 ml</t>
  </si>
  <si>
    <t>Peptonová voda s Tween 80</t>
  </si>
  <si>
    <t>Roztok 0,1% peptonové vody s 0,01% Tween 80</t>
  </si>
  <si>
    <t>Trypton-sojový bujon (TSB) (9 ml)</t>
  </si>
  <si>
    <t>Tekutá půda s hydrolyzáty sóji a kaseinu</t>
  </si>
  <si>
    <t>ČESKÝ LÉKOPIS v pl.zn.</t>
  </si>
  <si>
    <t>Fyziologický roztok s 1 % glukózy (6 ml)</t>
  </si>
  <si>
    <t>ZK 6 ml</t>
  </si>
  <si>
    <t>LAH 225 ml</t>
  </si>
  <si>
    <t> ČSN EN ISO 6579-1</t>
  </si>
  <si>
    <t>Laktóza</t>
  </si>
  <si>
    <t>ZK 2ml</t>
  </si>
  <si>
    <t>Laktóza pro průkaz koliformních bakterií</t>
  </si>
  <si>
    <t> 1g laktózy na 100 ml peptonové vody</t>
  </si>
  <si>
    <t>PSB (100ml)</t>
  </si>
  <si>
    <t>Bujón s peptonem, sorbitolem a žlučovými solemi</t>
  </si>
  <si>
    <t>ČSN EN ISO 10273</t>
  </si>
  <si>
    <t>Sabouraud bujon (100ml)</t>
  </si>
  <si>
    <t>Sabouraudova glukosová tekutá půda</t>
  </si>
  <si>
    <t>ČESKÝ LÉKOPIS v pl.zn.,</t>
  </si>
  <si>
    <t>RVS bujón (10ml)</t>
  </si>
  <si>
    <t>Půda podle Rappaporta a Vassiliadise se sójou</t>
  </si>
  <si>
    <t>ČSN EN ISO 6579-1, ČESKÝ LÉKOPIS v pl.zn.</t>
  </si>
  <si>
    <t>MKTTn bujón (10ml)</t>
  </si>
  <si>
    <t>Půda podle Mullera a Kauffmanna s tetrathionátem a novobiocinem</t>
  </si>
  <si>
    <t>ČSN EN ISO 6579-1</t>
  </si>
  <si>
    <t>Bolton bujon (100ml)</t>
  </si>
  <si>
    <t>Bujón podle Boltona</t>
  </si>
  <si>
    <t xml:space="preserve">ČSN EN ISO 10272-1 </t>
  </si>
  <si>
    <t>Selenite cystine bujon (10ml)</t>
  </si>
  <si>
    <t>ZK 10ml</t>
  </si>
  <si>
    <t>Půda se seleničitanem a cystinem (SC)</t>
  </si>
  <si>
    <t>Tlumivá peptonová voda (225ml)</t>
  </si>
  <si>
    <t>Tlumivý roztok s peptonem</t>
  </si>
  <si>
    <t>Trypton -sojový bujon (100 ml)</t>
  </si>
  <si>
    <t>MacConkey bujon (100ml)</t>
  </si>
  <si>
    <t>Tekutá MacConkeyova půda</t>
  </si>
  <si>
    <t>Játrový bujon (10ml)</t>
  </si>
  <si>
    <t>MH bujon (2ml/zk12x85mm)</t>
  </si>
  <si>
    <t>Bujón Mueller-Hinton </t>
  </si>
  <si>
    <t>Kovaczovo činidlo</t>
  </si>
  <si>
    <t>Reagens k průkazu indolu</t>
  </si>
  <si>
    <t>ČSN ISO 7251, ČSN EN ISO 16654</t>
  </si>
  <si>
    <t>Cronobacter Screening Broth CSB</t>
  </si>
  <si>
    <t>Cronobacter selektivní bujón (CSB)</t>
  </si>
  <si>
    <t>ČSN EN ISO 22964</t>
  </si>
  <si>
    <t>mLST</t>
  </si>
  <si>
    <t>Tryptózový bujón s laurylsulfátem</t>
  </si>
  <si>
    <t>ČSN ISO 4831</t>
  </si>
  <si>
    <t>Mosselův bujon (EE bujon)</t>
  </si>
  <si>
    <t>LAH 90 ml</t>
  </si>
  <si>
    <t>Mosselova obohacená tekutá půda pro enterobakterie</t>
  </si>
  <si>
    <t>Buffered peptone Water</t>
  </si>
  <si>
    <t>VAK 3 l</t>
  </si>
  <si>
    <t>ČSN EN ISO 6887-1, ČSN EN ISO 11290-2</t>
  </si>
  <si>
    <r>
      <t>Plastový vak musí být dispozici v objemu 3 litry. Půda musí umožnit skladování vaků při teplotě +2 až +25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o</t>
    </r>
    <r>
      <rPr>
        <sz val="11"/>
        <color theme="1"/>
        <rFont val="Calibri"/>
        <family val="2"/>
        <charset val="238"/>
        <scheme val="minor"/>
      </rPr>
      <t>C. Vak musí být dokonale kompatibilní se stávajícím laboratorním vybavením zadavatele – ředicí přístroj Dilumat Expert (bioMérieux). Zadavatel požaduje pro ověření kompatibility se svým vybavením zkušební vzorek (1x vak 3 l)</t>
    </r>
  </si>
  <si>
    <t>VAK 5 l</t>
  </si>
  <si>
    <r>
      <t>Plastový vak musí být dispozici v objemu 5 litrů. Půda musí umožnit skladování vaků při teplotě +2 až +25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C. Vak musí být dokonale kompatibilní se stávajícím laboratorním vybavením zadavatele – ředicí přístroj Dilumat Expert (bioMérieux). Zadavatel požaduje pro ověření kompatibility se svým vybavením zkušební vzorek (1x vak 5 l)</t>
    </r>
  </si>
  <si>
    <t>Peptone Salt Dilubag</t>
  </si>
  <si>
    <t xml:space="preserve"> VAK 3 l</t>
  </si>
  <si>
    <r>
      <t xml:space="preserve">Plastový vak musí být k dispozici v objemu 3 litry. Půda musí umožnit skladování vaků při teplotě +2 až +25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C. Vak musí být dokonale kompatibilní se stávajícím laboratorním vybavením zadavatele – ředicí přístroj Dilumat Expert (bioMérieux). Zadavatel požaduje pro ověření kompatibility se svým vybavením zkušební vzorek (1x vak 3 l)</t>
    </r>
  </si>
  <si>
    <r>
      <t xml:space="preserve">Plastový vak musí být k dispozici v objemu 5 litrů. Půda musí umožnit skladování vaků při teplotě +2 až +25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C. Vak musí být dokonale kompatibilní se stávajícím laboratorním vybavením zadavatele – ředicí přístroj Dilumat Expert (bioMérieux). Zadavatel požaduje pro ověření kompatibility se svým vybavením zkušební vzorek (1x vak 5 l)</t>
    </r>
  </si>
  <si>
    <t>Columbia krevní agar</t>
  </si>
  <si>
    <t>PPM 90 mm</t>
  </si>
  <si>
    <t>Muller Hinton agar</t>
  </si>
  <si>
    <t>Muller Hinton agar s krví</t>
  </si>
  <si>
    <t>GTK agar</t>
  </si>
  <si>
    <t>LAH 180 ml</t>
  </si>
  <si>
    <t>Agar s glukózou, tryptonem a kvasničným extraktem</t>
  </si>
  <si>
    <t>ČSN EN ISO 4833-1, 4833-2</t>
  </si>
  <si>
    <t>Sabouraud agar</t>
  </si>
  <si>
    <t>Sabouraudův glukosový agar</t>
  </si>
  <si>
    <t>Čokoládový agar bez ATB</t>
  </si>
  <si>
    <t>Čokoládový agar s TCA</t>
  </si>
  <si>
    <t>DG18 agar</t>
  </si>
  <si>
    <t>Dichloran glycerolový agar</t>
  </si>
  <si>
    <t>ČSN ISO 21527-2</t>
  </si>
  <si>
    <t>Trypton sójový agar (TSA) s krví</t>
  </si>
  <si>
    <t>Papainový hydrolyzát sóje 5g/l</t>
  </si>
  <si>
    <t>Chlorid sodný 5g/l</t>
  </si>
  <si>
    <t>Masopeptonový agar (MPA) č.2</t>
  </si>
  <si>
    <t>MPA č. 2 miska</t>
  </si>
  <si>
    <t> ČSN 757841</t>
  </si>
  <si>
    <t>MPA č. 2 lahvička</t>
  </si>
  <si>
    <t>Endo agar</t>
  </si>
  <si>
    <t>Endův agar</t>
  </si>
  <si>
    <t>Trypton sojový agar (TSA) (180 ml)</t>
  </si>
  <si>
    <t>Agarová půda s hydrolyzáty sóji a kaseinu</t>
  </si>
  <si>
    <t>Živný bujon  č.2</t>
  </si>
  <si>
    <t>Živný bujón č.2 (9ml)</t>
  </si>
  <si>
    <t>Obecně použité médium bohaté na živiny umožňující růst bakterií s nízkou kvalitou inokula</t>
  </si>
  <si>
    <t>Trypton sojový agar (TSA)</t>
  </si>
  <si>
    <t>Sabouraud Dextrose agar (180ml)</t>
  </si>
  <si>
    <t>R2 agar</t>
  </si>
  <si>
    <t>Agarová půda R2A</t>
  </si>
  <si>
    <t>Half Fraser</t>
  </si>
  <si>
    <t>Bujón (poloviční) podle Frasera</t>
  </si>
  <si>
    <t>Vak musí být dokonale kompatibilní se stávajícím laboratorním vybavením zadavatele – ředicí přístroj Dilumat Expert (bioMérieux). Zadavatel požaduje pro ověření kompatibility se svým vybavením zkušební vzorek</t>
  </si>
  <si>
    <t>Jednotková cena bez DPH</t>
  </si>
  <si>
    <t>Jednotková cena s DPH</t>
  </si>
  <si>
    <t>Celková cena s DPH za 4 roky</t>
  </si>
  <si>
    <t>Cena celkem s DPH</t>
  </si>
  <si>
    <t>Předpokládaný počet ks/4 roky</t>
  </si>
  <si>
    <t>Použité zkratky</t>
  </si>
  <si>
    <t>PPM - plastová Petriho miska</t>
  </si>
  <si>
    <t>ZK - zkumavka</t>
  </si>
  <si>
    <t>LAH - láhev/lahvička</t>
  </si>
  <si>
    <r>
      <t xml:space="preserve">IVD - Nařízení Evropského parlamentu a Rady (EU) o diagnostických zdravotnických prostředcích </t>
    </r>
    <r>
      <rPr>
        <i/>
        <sz val="12"/>
        <color theme="1"/>
        <rFont val="Calibri"/>
        <family val="2"/>
        <charset val="238"/>
        <scheme val="minor"/>
      </rPr>
      <t>in vitro</t>
    </r>
    <r>
      <rPr>
        <sz val="12"/>
        <color theme="1"/>
        <rFont val="Calibri"/>
        <family val="2"/>
        <charset val="238"/>
        <scheme val="minor"/>
      </rPr>
      <t xml:space="preserve"> (IVDR 2017/746/EU)</t>
    </r>
  </si>
  <si>
    <r>
      <t>OTISK – agarová půda s definovanou plochou povrchu v cm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, určená k přímému otisku vyšetřované plochy</t>
    </r>
  </si>
  <si>
    <t>Ředící roztoky, pufry a základní kultivační půdy</t>
  </si>
  <si>
    <t>X</t>
  </si>
  <si>
    <t>Agarová půda s hydrolyzáty sóji a kaseinu s 5% ovčí krve. Pankreatický hydrolyzát kaseinu 15g/l</t>
  </si>
  <si>
    <t>Agar 15g/l, Beraní krev 50 ml/l</t>
  </si>
  <si>
    <t>X – u takto označených produktů nemá zadavatel k dispozici odkaz na normativní dokument (např. ČSN ISO, Lékopis atp.), který by přesně definoval složení dané půdy. U těchto produktů uvádí zadavatel požadované složení ve vedlejším sloupci. Pokud ani zde není složení uvedeno, požaduje zadavatel, aby půda vyhovovala svojí sterilitou, senzitivitou, selektivitou a specificitou účelům izolace cílové bakterie/skupiny bakterií. Požadované vlastnosti těchto půd (obdobně jako u všech ostatních půd) pro růst cílových bakterií musí být ověřovány průběžně výstupní kontrolou výrobce.
V případě Agaru pro imunodifůzní test (250 ml NTS), musí splňovat požadavky na provádění sérologických vyšetření (Infekční anémie koní).</t>
  </si>
  <si>
    <t>Půda pro kultivaci Taylorella equigenitalis - Čokoládový agar s obsahem 1 mg Trimetoprim, 5 mg Clindymycin, 10 mg Amfotericin</t>
  </si>
  <si>
    <r>
      <t xml:space="preserve">Hodnotící kritérium = cena </t>
    </r>
    <r>
      <rPr>
        <b/>
        <sz val="11"/>
        <color theme="1"/>
        <rFont val="Calibri"/>
        <family val="2"/>
        <charset val="238"/>
        <scheme val="minor"/>
      </rPr>
      <t>včetně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</si>
</sst>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164" fontId="0" fillId="0" borderId="8" xfId="0" applyNumberFormat="1" applyBorder="1"/>
    <xf numFmtId="0" fontId="4" fillId="2" borderId="3" xfId="0" applyFont="1" applyFill="1" applyBorder="1" applyAlignment="1">
      <alignment horizontal="center" vertical="center" wrapText="1"/>
    </xf>
    <xf numFmtId="164" fontId="0" fillId="5" borderId="12" xfId="0" applyNumberFormat="1" applyFill="1" applyBorder="1"/>
    <xf numFmtId="164" fontId="0" fillId="4" borderId="13" xfId="0" applyNumberFormat="1" applyFill="1" applyBorder="1"/>
    <xf numFmtId="164" fontId="0" fillId="5" borderId="14" xfId="0" applyNumberFormat="1" applyFill="1" applyBorder="1"/>
    <xf numFmtId="164" fontId="0" fillId="4" borderId="15" xfId="0" applyNumberFormat="1" applyFill="1" applyBorder="1"/>
    <xf numFmtId="0" fontId="6" fillId="3" borderId="3" xfId="0" applyFont="1" applyFill="1" applyBorder="1" applyAlignment="1">
      <alignment horizontal="right" wrapText="1"/>
    </xf>
    <xf numFmtId="0" fontId="0" fillId="0" borderId="5" xfId="0" applyBorder="1"/>
    <xf numFmtId="164" fontId="0" fillId="5" borderId="16" xfId="0" applyNumberFormat="1" applyFill="1" applyBorder="1"/>
    <xf numFmtId="164" fontId="0" fillId="4" borderId="17" xfId="0" applyNumberFormat="1" applyFill="1" applyBorder="1"/>
    <xf numFmtId="164" fontId="0" fillId="0" borderId="9" xfId="0" applyNumberFormat="1" applyBorder="1"/>
    <xf numFmtId="0" fontId="0" fillId="0" borderId="22" xfId="0" applyBorder="1"/>
    <xf numFmtId="0" fontId="0" fillId="0" borderId="23" xfId="0" applyBorder="1"/>
    <xf numFmtId="164" fontId="0" fillId="0" borderId="1" xfId="0" applyNumberForma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/>
    <xf numFmtId="164" fontId="0" fillId="5" borderId="16" xfId="0" applyNumberFormat="1" applyFill="1" applyBorder="1" applyAlignment="1">
      <alignment horizontal="right"/>
    </xf>
    <xf numFmtId="164" fontId="0" fillId="5" borderId="18" xfId="0" applyNumberFormat="1" applyFill="1" applyBorder="1" applyAlignment="1">
      <alignment horizontal="right"/>
    </xf>
    <xf numFmtId="164" fontId="0" fillId="5" borderId="20" xfId="0" applyNumberFormat="1" applyFill="1" applyBorder="1" applyAlignment="1">
      <alignment horizontal="right"/>
    </xf>
    <xf numFmtId="164" fontId="0" fillId="4" borderId="17" xfId="0" applyNumberFormat="1" applyFill="1" applyBorder="1" applyAlignment="1">
      <alignment horizontal="right"/>
    </xf>
    <xf numFmtId="164" fontId="0" fillId="4" borderId="19" xfId="0" applyNumberFormat="1" applyFill="1" applyBorder="1" applyAlignment="1">
      <alignment horizontal="right"/>
    </xf>
    <xf numFmtId="164" fontId="0" fillId="4" borderId="21" xfId="0" applyNumberFormat="1" applyFill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3" fillId="0" borderId="2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topLeftCell="E40" workbookViewId="0">
      <selection activeCell="K60" sqref="K60"/>
    </sheetView>
  </sheetViews>
  <sheetFormatPr defaultRowHeight="14.4" x14ac:dyDescent="0.3"/>
  <cols>
    <col min="1" max="1" width="42.44140625" customWidth="1"/>
    <col min="2" max="2" width="17.88671875" customWidth="1"/>
    <col min="3" max="3" width="35.109375" customWidth="1"/>
    <col min="4" max="4" width="45.44140625" customWidth="1"/>
    <col min="5" max="5" width="41.6640625" customWidth="1"/>
    <col min="6" max="6" width="26" customWidth="1"/>
    <col min="7" max="7" width="17.44140625" customWidth="1"/>
    <col min="8" max="8" width="14.6640625" customWidth="1"/>
    <col min="9" max="9" width="15.44140625" customWidth="1"/>
    <col min="10" max="10" width="18.33203125" customWidth="1"/>
  </cols>
  <sheetData>
    <row r="1" spans="1:10" x14ac:dyDescent="0.3">
      <c r="A1" s="24" t="s">
        <v>132</v>
      </c>
    </row>
    <row r="3" spans="1:10" ht="29.4" thickBot="1" x14ac:dyDescent="0.35">
      <c r="A3" s="1" t="s">
        <v>0</v>
      </c>
      <c r="B3" s="1" t="s">
        <v>1</v>
      </c>
      <c r="C3" s="1" t="s">
        <v>3</v>
      </c>
      <c r="D3" s="1" t="s">
        <v>4</v>
      </c>
      <c r="E3" s="1" t="s">
        <v>5</v>
      </c>
      <c r="F3" s="1" t="s">
        <v>2</v>
      </c>
      <c r="G3" s="1" t="s">
        <v>125</v>
      </c>
      <c r="H3" s="9" t="s">
        <v>121</v>
      </c>
      <c r="I3" s="9" t="s">
        <v>122</v>
      </c>
      <c r="J3" s="1" t="s">
        <v>123</v>
      </c>
    </row>
    <row r="4" spans="1:10" x14ac:dyDescent="0.3">
      <c r="A4" s="2" t="s">
        <v>6</v>
      </c>
      <c r="B4" s="2" t="s">
        <v>7</v>
      </c>
      <c r="C4" s="2" t="s">
        <v>8</v>
      </c>
      <c r="D4" s="2" t="s">
        <v>9</v>
      </c>
      <c r="E4" s="2"/>
      <c r="F4" s="3">
        <v>15150</v>
      </c>
      <c r="G4" s="7">
        <f>F4*4</f>
        <v>60600</v>
      </c>
      <c r="H4" s="10">
        <v>0</v>
      </c>
      <c r="I4" s="11">
        <v>0</v>
      </c>
      <c r="J4" s="8">
        <f>I4*4</f>
        <v>0</v>
      </c>
    </row>
    <row r="5" spans="1:10" x14ac:dyDescent="0.3">
      <c r="A5" s="2" t="s">
        <v>10</v>
      </c>
      <c r="B5" s="2" t="s">
        <v>7</v>
      </c>
      <c r="C5" s="2" t="s">
        <v>11</v>
      </c>
      <c r="D5" s="2" t="s">
        <v>12</v>
      </c>
      <c r="E5" s="2"/>
      <c r="F5" s="3">
        <v>4660</v>
      </c>
      <c r="G5" s="7">
        <f t="shared" ref="G5:G54" si="0">F5*4</f>
        <v>18640</v>
      </c>
      <c r="H5" s="12">
        <v>0</v>
      </c>
      <c r="I5" s="13">
        <v>0</v>
      </c>
      <c r="J5" s="8">
        <f t="shared" ref="J5:J40" si="1">I5*4</f>
        <v>0</v>
      </c>
    </row>
    <row r="6" spans="1:10" x14ac:dyDescent="0.3">
      <c r="A6" s="2" t="s">
        <v>13</v>
      </c>
      <c r="B6" s="2" t="s">
        <v>14</v>
      </c>
      <c r="C6" s="2" t="s">
        <v>15</v>
      </c>
      <c r="D6" s="2" t="s">
        <v>12</v>
      </c>
      <c r="E6" s="2"/>
      <c r="F6" s="3">
        <v>42000</v>
      </c>
      <c r="G6" s="7">
        <f t="shared" si="0"/>
        <v>168000</v>
      </c>
      <c r="H6" s="12">
        <v>0</v>
      </c>
      <c r="I6" s="13">
        <v>0</v>
      </c>
      <c r="J6" s="8">
        <f t="shared" si="1"/>
        <v>0</v>
      </c>
    </row>
    <row r="7" spans="1:10" x14ac:dyDescent="0.3">
      <c r="A7" s="2" t="s">
        <v>16</v>
      </c>
      <c r="B7" s="2" t="s">
        <v>7</v>
      </c>
      <c r="C7" s="2" t="s">
        <v>17</v>
      </c>
      <c r="D7" s="2" t="s">
        <v>18</v>
      </c>
      <c r="E7" s="2"/>
      <c r="F7" s="3">
        <v>12000</v>
      </c>
      <c r="G7" s="7">
        <f t="shared" si="0"/>
        <v>48000</v>
      </c>
      <c r="H7" s="12">
        <v>0</v>
      </c>
      <c r="I7" s="13">
        <v>0</v>
      </c>
      <c r="J7" s="8">
        <f t="shared" si="1"/>
        <v>0</v>
      </c>
    </row>
    <row r="8" spans="1:10" x14ac:dyDescent="0.3">
      <c r="A8" s="2" t="s">
        <v>19</v>
      </c>
      <c r="B8" s="2" t="s">
        <v>7</v>
      </c>
      <c r="C8" s="2" t="s">
        <v>20</v>
      </c>
      <c r="D8" s="2" t="s">
        <v>21</v>
      </c>
      <c r="E8" s="2"/>
      <c r="F8" s="3">
        <v>3000</v>
      </c>
      <c r="G8" s="7">
        <f t="shared" si="0"/>
        <v>12000</v>
      </c>
      <c r="H8" s="12">
        <v>0</v>
      </c>
      <c r="I8" s="13">
        <v>0</v>
      </c>
      <c r="J8" s="8">
        <f t="shared" si="1"/>
        <v>0</v>
      </c>
    </row>
    <row r="9" spans="1:10" x14ac:dyDescent="0.3">
      <c r="A9" s="2" t="s">
        <v>22</v>
      </c>
      <c r="B9" s="2" t="s">
        <v>23</v>
      </c>
      <c r="C9" s="2" t="s">
        <v>24</v>
      </c>
      <c r="D9" s="25" t="s">
        <v>133</v>
      </c>
      <c r="E9" s="2" t="s">
        <v>25</v>
      </c>
      <c r="F9" s="5">
        <v>500</v>
      </c>
      <c r="G9" s="7">
        <f t="shared" si="0"/>
        <v>2000</v>
      </c>
      <c r="H9" s="12">
        <v>0</v>
      </c>
      <c r="I9" s="13">
        <v>0</v>
      </c>
      <c r="J9" s="8">
        <f t="shared" si="1"/>
        <v>0</v>
      </c>
    </row>
    <row r="10" spans="1:10" x14ac:dyDescent="0.3">
      <c r="A10" s="2" t="s">
        <v>26</v>
      </c>
      <c r="B10" s="2" t="s">
        <v>14</v>
      </c>
      <c r="C10" s="2" t="s">
        <v>27</v>
      </c>
      <c r="D10" s="2" t="s">
        <v>28</v>
      </c>
      <c r="E10" s="2"/>
      <c r="F10" s="3">
        <v>7500</v>
      </c>
      <c r="G10" s="7">
        <f t="shared" si="0"/>
        <v>30000</v>
      </c>
      <c r="H10" s="12">
        <v>0</v>
      </c>
      <c r="I10" s="13">
        <v>0</v>
      </c>
      <c r="J10" s="8">
        <f t="shared" si="1"/>
        <v>0</v>
      </c>
    </row>
    <row r="11" spans="1:10" x14ac:dyDescent="0.3">
      <c r="A11" s="2" t="s">
        <v>29</v>
      </c>
      <c r="B11" s="2" t="s">
        <v>30</v>
      </c>
      <c r="C11" s="2" t="s">
        <v>29</v>
      </c>
      <c r="D11" s="2" t="s">
        <v>9</v>
      </c>
      <c r="E11" s="2"/>
      <c r="F11" s="3">
        <v>5200</v>
      </c>
      <c r="G11" s="7">
        <f t="shared" si="0"/>
        <v>20800</v>
      </c>
      <c r="H11" s="12">
        <v>0</v>
      </c>
      <c r="I11" s="13">
        <v>0</v>
      </c>
      <c r="J11" s="8">
        <f t="shared" si="1"/>
        <v>0</v>
      </c>
    </row>
    <row r="12" spans="1:10" x14ac:dyDescent="0.3">
      <c r="A12" s="2" t="s">
        <v>11</v>
      </c>
      <c r="B12" s="2" t="s">
        <v>31</v>
      </c>
      <c r="C12" s="2" t="s">
        <v>11</v>
      </c>
      <c r="D12" s="2" t="s">
        <v>32</v>
      </c>
      <c r="E12" s="4"/>
      <c r="F12" s="3">
        <v>2500</v>
      </c>
      <c r="G12" s="7">
        <f t="shared" si="0"/>
        <v>10000</v>
      </c>
      <c r="H12" s="12">
        <v>0</v>
      </c>
      <c r="I12" s="13">
        <v>0</v>
      </c>
      <c r="J12" s="8">
        <f t="shared" si="1"/>
        <v>0</v>
      </c>
    </row>
    <row r="13" spans="1:10" x14ac:dyDescent="0.3">
      <c r="A13" s="2" t="s">
        <v>33</v>
      </c>
      <c r="B13" s="2" t="s">
        <v>34</v>
      </c>
      <c r="C13" s="2" t="s">
        <v>35</v>
      </c>
      <c r="D13" s="26" t="s">
        <v>133</v>
      </c>
      <c r="E13" s="2" t="s">
        <v>36</v>
      </c>
      <c r="F13" s="5">
        <v>90</v>
      </c>
      <c r="G13" s="7">
        <f t="shared" si="0"/>
        <v>360</v>
      </c>
      <c r="H13" s="12">
        <v>0</v>
      </c>
      <c r="I13" s="13">
        <v>0</v>
      </c>
      <c r="J13" s="8">
        <f t="shared" si="1"/>
        <v>0</v>
      </c>
    </row>
    <row r="14" spans="1:10" ht="28.8" x14ac:dyDescent="0.3">
      <c r="A14" s="2" t="s">
        <v>37</v>
      </c>
      <c r="B14" s="2" t="s">
        <v>23</v>
      </c>
      <c r="C14" s="2" t="s">
        <v>38</v>
      </c>
      <c r="D14" s="2" t="s">
        <v>39</v>
      </c>
      <c r="E14" s="2"/>
      <c r="F14" s="5">
        <v>100</v>
      </c>
      <c r="G14" s="7">
        <f t="shared" si="0"/>
        <v>400</v>
      </c>
      <c r="H14" s="12">
        <v>0</v>
      </c>
      <c r="I14" s="13">
        <v>0</v>
      </c>
      <c r="J14" s="8">
        <f t="shared" si="1"/>
        <v>0</v>
      </c>
    </row>
    <row r="15" spans="1:10" x14ac:dyDescent="0.3">
      <c r="A15" s="2" t="s">
        <v>40</v>
      </c>
      <c r="B15" s="2" t="s">
        <v>23</v>
      </c>
      <c r="C15" s="2" t="s">
        <v>41</v>
      </c>
      <c r="D15" s="2" t="s">
        <v>42</v>
      </c>
      <c r="E15" s="2"/>
      <c r="F15" s="5">
        <v>110</v>
      </c>
      <c r="G15" s="7">
        <f t="shared" si="0"/>
        <v>440</v>
      </c>
      <c r="H15" s="12">
        <v>0</v>
      </c>
      <c r="I15" s="13">
        <v>0</v>
      </c>
      <c r="J15" s="8">
        <f t="shared" si="1"/>
        <v>0</v>
      </c>
    </row>
    <row r="16" spans="1:10" ht="28.8" x14ac:dyDescent="0.3">
      <c r="A16" s="2" t="s">
        <v>43</v>
      </c>
      <c r="B16" s="2" t="s">
        <v>7</v>
      </c>
      <c r="C16" s="2" t="s">
        <v>44</v>
      </c>
      <c r="D16" s="2" t="s">
        <v>45</v>
      </c>
      <c r="E16" s="2"/>
      <c r="F16" s="3">
        <v>27860</v>
      </c>
      <c r="G16" s="7">
        <f t="shared" si="0"/>
        <v>111440</v>
      </c>
      <c r="H16" s="12">
        <v>0</v>
      </c>
      <c r="I16" s="13">
        <v>0</v>
      </c>
      <c r="J16" s="8">
        <f t="shared" si="1"/>
        <v>0</v>
      </c>
    </row>
    <row r="17" spans="1:10" ht="28.8" x14ac:dyDescent="0.3">
      <c r="A17" s="2" t="s">
        <v>46</v>
      </c>
      <c r="B17" s="2" t="s">
        <v>7</v>
      </c>
      <c r="C17" s="2" t="s">
        <v>47</v>
      </c>
      <c r="D17" s="2" t="s">
        <v>48</v>
      </c>
      <c r="E17" s="2"/>
      <c r="F17" s="3">
        <v>28000</v>
      </c>
      <c r="G17" s="7">
        <f t="shared" si="0"/>
        <v>112000</v>
      </c>
      <c r="H17" s="12">
        <v>0</v>
      </c>
      <c r="I17" s="13">
        <v>0</v>
      </c>
      <c r="J17" s="8">
        <f t="shared" si="1"/>
        <v>0</v>
      </c>
    </row>
    <row r="18" spans="1:10" x14ac:dyDescent="0.3">
      <c r="A18" s="2" t="s">
        <v>49</v>
      </c>
      <c r="B18" s="2" t="s">
        <v>23</v>
      </c>
      <c r="C18" s="2" t="s">
        <v>50</v>
      </c>
      <c r="D18" s="2" t="s">
        <v>51</v>
      </c>
      <c r="E18" s="2"/>
      <c r="F18" s="5">
        <v>150</v>
      </c>
      <c r="G18" s="7">
        <f t="shared" si="0"/>
        <v>600</v>
      </c>
      <c r="H18" s="12">
        <v>0</v>
      </c>
      <c r="I18" s="13">
        <v>0</v>
      </c>
      <c r="J18" s="8">
        <f t="shared" si="1"/>
        <v>0</v>
      </c>
    </row>
    <row r="19" spans="1:10" x14ac:dyDescent="0.3">
      <c r="A19" s="2" t="s">
        <v>52</v>
      </c>
      <c r="B19" s="2" t="s">
        <v>53</v>
      </c>
      <c r="C19" s="2" t="s">
        <v>54</v>
      </c>
      <c r="D19" s="2" t="s">
        <v>32</v>
      </c>
      <c r="E19" s="2"/>
      <c r="F19" s="5">
        <v>250</v>
      </c>
      <c r="G19" s="7">
        <f t="shared" si="0"/>
        <v>1000</v>
      </c>
      <c r="H19" s="12">
        <v>0</v>
      </c>
      <c r="I19" s="13">
        <v>0</v>
      </c>
      <c r="J19" s="8">
        <f t="shared" si="1"/>
        <v>0</v>
      </c>
    </row>
    <row r="20" spans="1:10" x14ac:dyDescent="0.3">
      <c r="A20" s="2" t="s">
        <v>55</v>
      </c>
      <c r="B20" s="2" t="s">
        <v>31</v>
      </c>
      <c r="C20" s="2" t="s">
        <v>56</v>
      </c>
      <c r="D20" s="2" t="s">
        <v>28</v>
      </c>
      <c r="E20" s="2"/>
      <c r="F20" s="5">
        <v>150</v>
      </c>
      <c r="G20" s="7">
        <f t="shared" si="0"/>
        <v>600</v>
      </c>
      <c r="H20" s="12">
        <v>0</v>
      </c>
      <c r="I20" s="13">
        <v>0</v>
      </c>
      <c r="J20" s="8">
        <f t="shared" si="1"/>
        <v>0</v>
      </c>
    </row>
    <row r="21" spans="1:10" x14ac:dyDescent="0.3">
      <c r="A21" s="2" t="s">
        <v>57</v>
      </c>
      <c r="B21" s="2" t="s">
        <v>23</v>
      </c>
      <c r="C21" s="2" t="s">
        <v>27</v>
      </c>
      <c r="D21" s="2" t="s">
        <v>28</v>
      </c>
      <c r="E21" s="2"/>
      <c r="F21" s="5">
        <v>350</v>
      </c>
      <c r="G21" s="7">
        <f t="shared" si="0"/>
        <v>1400</v>
      </c>
      <c r="H21" s="12">
        <v>0</v>
      </c>
      <c r="I21" s="13">
        <v>0</v>
      </c>
      <c r="J21" s="8">
        <f t="shared" si="1"/>
        <v>0</v>
      </c>
    </row>
    <row r="22" spans="1:10" x14ac:dyDescent="0.3">
      <c r="A22" s="2" t="s">
        <v>58</v>
      </c>
      <c r="B22" s="2" t="s">
        <v>23</v>
      </c>
      <c r="C22" s="2" t="s">
        <v>59</v>
      </c>
      <c r="D22" s="2" t="s">
        <v>28</v>
      </c>
      <c r="E22" s="2"/>
      <c r="F22" s="5">
        <v>150</v>
      </c>
      <c r="G22" s="7">
        <f t="shared" si="0"/>
        <v>600</v>
      </c>
      <c r="H22" s="12">
        <v>0</v>
      </c>
      <c r="I22" s="13">
        <v>0</v>
      </c>
      <c r="J22" s="8">
        <f t="shared" si="1"/>
        <v>0</v>
      </c>
    </row>
    <row r="23" spans="1:10" x14ac:dyDescent="0.3">
      <c r="A23" s="2" t="s">
        <v>60</v>
      </c>
      <c r="B23" s="2" t="s">
        <v>7</v>
      </c>
      <c r="C23" s="2" t="s">
        <v>60</v>
      </c>
      <c r="D23" s="2" t="s">
        <v>9</v>
      </c>
      <c r="E23" s="2"/>
      <c r="F23" s="5">
        <v>150</v>
      </c>
      <c r="G23" s="7">
        <f t="shared" si="0"/>
        <v>600</v>
      </c>
      <c r="H23" s="12">
        <v>0</v>
      </c>
      <c r="I23" s="13">
        <v>0</v>
      </c>
      <c r="J23" s="8">
        <f t="shared" si="1"/>
        <v>0</v>
      </c>
    </row>
    <row r="24" spans="1:10" x14ac:dyDescent="0.3">
      <c r="A24" s="2" t="s">
        <v>61</v>
      </c>
      <c r="B24" s="2" t="s">
        <v>34</v>
      </c>
      <c r="C24" s="2" t="s">
        <v>62</v>
      </c>
      <c r="D24" s="2" t="s">
        <v>9</v>
      </c>
      <c r="E24" s="2"/>
      <c r="F24" s="5">
        <v>240</v>
      </c>
      <c r="G24" s="7">
        <f t="shared" si="0"/>
        <v>960</v>
      </c>
      <c r="H24" s="12">
        <v>0</v>
      </c>
      <c r="I24" s="13">
        <v>0</v>
      </c>
      <c r="J24" s="8">
        <f t="shared" si="1"/>
        <v>0</v>
      </c>
    </row>
    <row r="25" spans="1:10" x14ac:dyDescent="0.3">
      <c r="A25" s="2" t="s">
        <v>63</v>
      </c>
      <c r="B25" s="2" t="s">
        <v>23</v>
      </c>
      <c r="C25" s="2" t="s">
        <v>64</v>
      </c>
      <c r="D25" s="2" t="s">
        <v>65</v>
      </c>
      <c r="E25" s="2"/>
      <c r="F25" s="5">
        <v>4</v>
      </c>
      <c r="G25" s="7">
        <f t="shared" si="0"/>
        <v>16</v>
      </c>
      <c r="H25" s="12">
        <v>0</v>
      </c>
      <c r="I25" s="13">
        <v>0</v>
      </c>
      <c r="J25" s="8">
        <f t="shared" si="1"/>
        <v>0</v>
      </c>
    </row>
    <row r="26" spans="1:10" x14ac:dyDescent="0.3">
      <c r="A26" s="2" t="s">
        <v>66</v>
      </c>
      <c r="B26" s="2" t="s">
        <v>7</v>
      </c>
      <c r="C26" s="2" t="s">
        <v>67</v>
      </c>
      <c r="D26" s="2" t="s">
        <v>68</v>
      </c>
      <c r="E26" s="2"/>
      <c r="F26" s="5">
        <v>50</v>
      </c>
      <c r="G26" s="7">
        <f>F26*4</f>
        <v>200</v>
      </c>
      <c r="H26" s="12">
        <v>0</v>
      </c>
      <c r="I26" s="13">
        <v>0</v>
      </c>
      <c r="J26" s="8">
        <f t="shared" si="1"/>
        <v>0</v>
      </c>
    </row>
    <row r="27" spans="1:10" x14ac:dyDescent="0.3">
      <c r="A27" s="2" t="s">
        <v>69</v>
      </c>
      <c r="B27" s="2" t="s">
        <v>7</v>
      </c>
      <c r="C27" s="2" t="s">
        <v>70</v>
      </c>
      <c r="D27" s="2" t="s">
        <v>71</v>
      </c>
      <c r="E27" s="2"/>
      <c r="F27" s="5">
        <v>150</v>
      </c>
      <c r="G27" s="7">
        <f t="shared" si="0"/>
        <v>600</v>
      </c>
      <c r="H27" s="12">
        <v>0</v>
      </c>
      <c r="I27" s="13">
        <v>0</v>
      </c>
      <c r="J27" s="8">
        <f t="shared" si="1"/>
        <v>0</v>
      </c>
    </row>
    <row r="28" spans="1:10" ht="28.8" x14ac:dyDescent="0.3">
      <c r="A28" s="2" t="s">
        <v>72</v>
      </c>
      <c r="B28" s="2" t="s">
        <v>73</v>
      </c>
      <c r="C28" s="2" t="s">
        <v>74</v>
      </c>
      <c r="D28" s="2" t="s">
        <v>28</v>
      </c>
      <c r="E28" s="2"/>
      <c r="F28" s="5">
        <v>100</v>
      </c>
      <c r="G28" s="7">
        <f t="shared" si="0"/>
        <v>400</v>
      </c>
      <c r="H28" s="12">
        <v>0</v>
      </c>
      <c r="I28" s="13">
        <v>0</v>
      </c>
      <c r="J28" s="8">
        <f t="shared" si="1"/>
        <v>0</v>
      </c>
    </row>
    <row r="29" spans="1:10" ht="102.6" x14ac:dyDescent="0.3">
      <c r="A29" s="2" t="s">
        <v>75</v>
      </c>
      <c r="B29" s="2" t="s">
        <v>76</v>
      </c>
      <c r="C29" s="2" t="s">
        <v>11</v>
      </c>
      <c r="D29" s="2" t="s">
        <v>77</v>
      </c>
      <c r="E29" s="2" t="s">
        <v>78</v>
      </c>
      <c r="F29" s="5">
        <v>200</v>
      </c>
      <c r="G29" s="7">
        <f t="shared" si="0"/>
        <v>800</v>
      </c>
      <c r="H29" s="12">
        <v>0</v>
      </c>
      <c r="I29" s="13">
        <v>0</v>
      </c>
      <c r="J29" s="8">
        <f t="shared" si="1"/>
        <v>0</v>
      </c>
    </row>
    <row r="30" spans="1:10" ht="127.5" customHeight="1" x14ac:dyDescent="0.3">
      <c r="A30" s="2" t="s">
        <v>75</v>
      </c>
      <c r="B30" s="2" t="s">
        <v>79</v>
      </c>
      <c r="C30" s="2" t="s">
        <v>11</v>
      </c>
      <c r="D30" s="2" t="s">
        <v>77</v>
      </c>
      <c r="E30" s="2" t="s">
        <v>80</v>
      </c>
      <c r="F30" s="5">
        <v>600</v>
      </c>
      <c r="G30" s="7">
        <f t="shared" si="0"/>
        <v>2400</v>
      </c>
      <c r="H30" s="12">
        <v>0</v>
      </c>
      <c r="I30" s="13">
        <v>0</v>
      </c>
      <c r="J30" s="8">
        <f t="shared" si="1"/>
        <v>0</v>
      </c>
    </row>
    <row r="31" spans="1:10" ht="102.6" x14ac:dyDescent="0.3">
      <c r="A31" s="2" t="s">
        <v>81</v>
      </c>
      <c r="B31" s="2" t="s">
        <v>82</v>
      </c>
      <c r="C31" s="2" t="s">
        <v>15</v>
      </c>
      <c r="D31" s="2" t="s">
        <v>12</v>
      </c>
      <c r="E31" s="2" t="s">
        <v>83</v>
      </c>
      <c r="F31" s="5">
        <v>200</v>
      </c>
      <c r="G31" s="7">
        <f t="shared" si="0"/>
        <v>800</v>
      </c>
      <c r="H31" s="12">
        <v>0</v>
      </c>
      <c r="I31" s="13">
        <v>0</v>
      </c>
      <c r="J31" s="8">
        <f t="shared" si="1"/>
        <v>0</v>
      </c>
    </row>
    <row r="32" spans="1:10" ht="102.6" x14ac:dyDescent="0.3">
      <c r="A32" s="2" t="s">
        <v>81</v>
      </c>
      <c r="B32" s="2" t="s">
        <v>79</v>
      </c>
      <c r="C32" s="2" t="s">
        <v>15</v>
      </c>
      <c r="D32" s="2" t="s">
        <v>12</v>
      </c>
      <c r="E32" s="2" t="s">
        <v>84</v>
      </c>
      <c r="F32" s="5">
        <v>250</v>
      </c>
      <c r="G32" s="7">
        <f t="shared" si="0"/>
        <v>1000</v>
      </c>
      <c r="H32" s="12">
        <v>0</v>
      </c>
      <c r="I32" s="13">
        <v>0</v>
      </c>
      <c r="J32" s="8">
        <f t="shared" si="1"/>
        <v>0</v>
      </c>
    </row>
    <row r="33" spans="1:10" x14ac:dyDescent="0.3">
      <c r="A33" s="2" t="s">
        <v>85</v>
      </c>
      <c r="B33" s="2" t="s">
        <v>86</v>
      </c>
      <c r="C33" s="2" t="s">
        <v>85</v>
      </c>
      <c r="D33" s="2" t="s">
        <v>9</v>
      </c>
      <c r="E33" s="2"/>
      <c r="F33" s="3">
        <v>57020</v>
      </c>
      <c r="G33" s="7">
        <f t="shared" si="0"/>
        <v>228080</v>
      </c>
      <c r="H33" s="12">
        <v>0</v>
      </c>
      <c r="I33" s="13">
        <v>0</v>
      </c>
      <c r="J33" s="8">
        <f t="shared" si="1"/>
        <v>0</v>
      </c>
    </row>
    <row r="34" spans="1:10" x14ac:dyDescent="0.3">
      <c r="A34" s="2" t="s">
        <v>87</v>
      </c>
      <c r="B34" s="2" t="s">
        <v>86</v>
      </c>
      <c r="C34" s="2" t="s">
        <v>87</v>
      </c>
      <c r="D34" s="2" t="s">
        <v>9</v>
      </c>
      <c r="E34" s="2"/>
      <c r="F34" s="3">
        <v>5000</v>
      </c>
      <c r="G34" s="7">
        <f t="shared" si="0"/>
        <v>20000</v>
      </c>
      <c r="H34" s="12">
        <v>0</v>
      </c>
      <c r="I34" s="13">
        <v>0</v>
      </c>
      <c r="J34" s="8">
        <f t="shared" si="1"/>
        <v>0</v>
      </c>
    </row>
    <row r="35" spans="1:10" x14ac:dyDescent="0.3">
      <c r="A35" s="2" t="s">
        <v>88</v>
      </c>
      <c r="B35" s="2" t="s">
        <v>86</v>
      </c>
      <c r="C35" s="2" t="s">
        <v>88</v>
      </c>
      <c r="D35" s="2" t="s">
        <v>9</v>
      </c>
      <c r="E35" s="2"/>
      <c r="F35" s="3">
        <v>4100</v>
      </c>
      <c r="G35" s="7">
        <f t="shared" si="0"/>
        <v>16400</v>
      </c>
      <c r="H35" s="12">
        <v>0</v>
      </c>
      <c r="I35" s="13">
        <v>0</v>
      </c>
      <c r="J35" s="8">
        <f t="shared" si="1"/>
        <v>0</v>
      </c>
    </row>
    <row r="36" spans="1:10" ht="28.8" x14ac:dyDescent="0.3">
      <c r="A36" s="2" t="s">
        <v>89</v>
      </c>
      <c r="B36" s="2" t="s">
        <v>90</v>
      </c>
      <c r="C36" s="2" t="s">
        <v>91</v>
      </c>
      <c r="D36" s="2" t="s">
        <v>92</v>
      </c>
      <c r="E36" s="2"/>
      <c r="F36" s="3">
        <v>4410</v>
      </c>
      <c r="G36" s="7">
        <f t="shared" si="0"/>
        <v>17640</v>
      </c>
      <c r="H36" s="12">
        <v>0</v>
      </c>
      <c r="I36" s="13">
        <v>0</v>
      </c>
      <c r="J36" s="8">
        <f t="shared" si="1"/>
        <v>0</v>
      </c>
    </row>
    <row r="37" spans="1:10" x14ac:dyDescent="0.3">
      <c r="A37" s="2" t="s">
        <v>93</v>
      </c>
      <c r="B37" s="2" t="s">
        <v>86</v>
      </c>
      <c r="C37" s="2" t="s">
        <v>94</v>
      </c>
      <c r="D37" s="2" t="s">
        <v>28</v>
      </c>
      <c r="E37" s="2"/>
      <c r="F37" s="3">
        <v>2000</v>
      </c>
      <c r="G37" s="7">
        <f t="shared" si="0"/>
        <v>8000</v>
      </c>
      <c r="H37" s="12">
        <v>0</v>
      </c>
      <c r="I37" s="13">
        <v>0</v>
      </c>
      <c r="J37" s="8">
        <f t="shared" si="1"/>
        <v>0</v>
      </c>
    </row>
    <row r="38" spans="1:10" x14ac:dyDescent="0.3">
      <c r="A38" s="2" t="s">
        <v>95</v>
      </c>
      <c r="B38" s="2" t="s">
        <v>86</v>
      </c>
      <c r="C38" s="2" t="s">
        <v>95</v>
      </c>
      <c r="D38" s="2" t="s">
        <v>9</v>
      </c>
      <c r="E38" s="2"/>
      <c r="F38" s="3">
        <v>1500</v>
      </c>
      <c r="G38" s="7">
        <f t="shared" si="0"/>
        <v>6000</v>
      </c>
      <c r="H38" s="12">
        <v>0</v>
      </c>
      <c r="I38" s="13">
        <v>0</v>
      </c>
      <c r="J38" s="8">
        <f t="shared" si="1"/>
        <v>0</v>
      </c>
    </row>
    <row r="39" spans="1:10" ht="43.2" x14ac:dyDescent="0.3">
      <c r="A39" s="2" t="s">
        <v>96</v>
      </c>
      <c r="B39" s="2" t="s">
        <v>86</v>
      </c>
      <c r="C39" s="2" t="s">
        <v>96</v>
      </c>
      <c r="D39" s="26" t="s">
        <v>133</v>
      </c>
      <c r="E39" s="26" t="s">
        <v>137</v>
      </c>
      <c r="F39" s="3">
        <v>1920</v>
      </c>
      <c r="G39" s="7">
        <f t="shared" si="0"/>
        <v>7680</v>
      </c>
      <c r="H39" s="12">
        <v>0</v>
      </c>
      <c r="I39" s="13">
        <v>0</v>
      </c>
      <c r="J39" s="8">
        <f t="shared" si="1"/>
        <v>0</v>
      </c>
    </row>
    <row r="40" spans="1:10" x14ac:dyDescent="0.3">
      <c r="A40" s="2" t="s">
        <v>97</v>
      </c>
      <c r="B40" s="2" t="s">
        <v>86</v>
      </c>
      <c r="C40" s="2" t="s">
        <v>98</v>
      </c>
      <c r="D40" s="2" t="s">
        <v>99</v>
      </c>
      <c r="E40" s="2"/>
      <c r="F40" s="3">
        <v>12000</v>
      </c>
      <c r="G40" s="7">
        <f t="shared" si="0"/>
        <v>48000</v>
      </c>
      <c r="H40" s="12">
        <v>0</v>
      </c>
      <c r="I40" s="13">
        <v>0</v>
      </c>
      <c r="J40" s="8">
        <f t="shared" si="1"/>
        <v>0</v>
      </c>
    </row>
    <row r="41" spans="1:10" ht="28.8" x14ac:dyDescent="0.3">
      <c r="A41" s="42" t="s">
        <v>100</v>
      </c>
      <c r="B41" s="42" t="s">
        <v>86</v>
      </c>
      <c r="C41" s="42" t="s">
        <v>100</v>
      </c>
      <c r="D41" s="44" t="s">
        <v>133</v>
      </c>
      <c r="E41" s="27" t="s">
        <v>134</v>
      </c>
      <c r="F41" s="43">
        <v>20500</v>
      </c>
      <c r="G41" s="46">
        <f t="shared" si="0"/>
        <v>82000</v>
      </c>
      <c r="H41" s="33">
        <v>0</v>
      </c>
      <c r="I41" s="36">
        <v>0</v>
      </c>
      <c r="J41" s="39">
        <f>I41*F41</f>
        <v>0</v>
      </c>
    </row>
    <row r="42" spans="1:10" x14ac:dyDescent="0.3">
      <c r="A42" s="42"/>
      <c r="B42" s="42"/>
      <c r="C42" s="42"/>
      <c r="D42" s="45"/>
      <c r="E42" s="29" t="s">
        <v>101</v>
      </c>
      <c r="F42" s="43"/>
      <c r="G42" s="47"/>
      <c r="H42" s="34"/>
      <c r="I42" s="37"/>
      <c r="J42" s="40"/>
    </row>
    <row r="43" spans="1:10" x14ac:dyDescent="0.3">
      <c r="A43" s="42"/>
      <c r="B43" s="42"/>
      <c r="C43" s="42"/>
      <c r="D43" s="45"/>
      <c r="E43" s="29" t="s">
        <v>102</v>
      </c>
      <c r="F43" s="43"/>
      <c r="G43" s="47"/>
      <c r="H43" s="34"/>
      <c r="I43" s="37"/>
      <c r="J43" s="40"/>
    </row>
    <row r="44" spans="1:10" x14ac:dyDescent="0.3">
      <c r="A44" s="42"/>
      <c r="B44" s="42"/>
      <c r="C44" s="42"/>
      <c r="D44" s="45"/>
      <c r="E44" s="30" t="s">
        <v>135</v>
      </c>
      <c r="F44" s="43"/>
      <c r="G44" s="47"/>
      <c r="H44" s="34"/>
      <c r="I44" s="37"/>
      <c r="J44" s="40"/>
    </row>
    <row r="45" spans="1:10" hidden="1" x14ac:dyDescent="0.3">
      <c r="A45" s="42"/>
      <c r="B45" s="42"/>
      <c r="C45" s="42"/>
      <c r="D45" s="45"/>
      <c r="E45" s="28"/>
      <c r="F45" s="43"/>
      <c r="G45" s="48"/>
      <c r="H45" s="35"/>
      <c r="I45" s="38"/>
      <c r="J45" s="41"/>
    </row>
    <row r="46" spans="1:10" x14ac:dyDescent="0.3">
      <c r="A46" s="2" t="s">
        <v>103</v>
      </c>
      <c r="B46" s="2" t="s">
        <v>86</v>
      </c>
      <c r="C46" s="2" t="s">
        <v>104</v>
      </c>
      <c r="D46" s="2" t="s">
        <v>105</v>
      </c>
      <c r="E46" s="2"/>
      <c r="F46" s="3">
        <v>1000</v>
      </c>
      <c r="G46" s="7">
        <f t="shared" si="0"/>
        <v>4000</v>
      </c>
      <c r="H46" s="12">
        <v>0</v>
      </c>
      <c r="I46" s="13">
        <v>0</v>
      </c>
      <c r="J46" s="8">
        <f>I46*F46</f>
        <v>0</v>
      </c>
    </row>
    <row r="47" spans="1:10" x14ac:dyDescent="0.3">
      <c r="A47" s="2" t="s">
        <v>103</v>
      </c>
      <c r="B47" s="2" t="s">
        <v>90</v>
      </c>
      <c r="C47" s="2" t="s">
        <v>106</v>
      </c>
      <c r="D47" s="2" t="s">
        <v>105</v>
      </c>
      <c r="E47" s="2"/>
      <c r="F47" s="5">
        <v>90</v>
      </c>
      <c r="G47" s="7">
        <f t="shared" si="0"/>
        <v>360</v>
      </c>
      <c r="H47" s="12">
        <v>0</v>
      </c>
      <c r="I47" s="13">
        <v>0</v>
      </c>
      <c r="J47" s="8">
        <f t="shared" ref="J47:J54" si="2">I47*F47</f>
        <v>0</v>
      </c>
    </row>
    <row r="48" spans="1:10" x14ac:dyDescent="0.3">
      <c r="A48" s="2" t="s">
        <v>107</v>
      </c>
      <c r="B48" s="2" t="s">
        <v>86</v>
      </c>
      <c r="C48" s="2" t="s">
        <v>108</v>
      </c>
      <c r="D48" s="2" t="s">
        <v>9</v>
      </c>
      <c r="E48" s="2"/>
      <c r="F48" s="3">
        <v>8640</v>
      </c>
      <c r="G48" s="7">
        <f t="shared" si="0"/>
        <v>34560</v>
      </c>
      <c r="H48" s="12">
        <v>0</v>
      </c>
      <c r="I48" s="13">
        <v>0</v>
      </c>
      <c r="J48" s="8">
        <f t="shared" si="2"/>
        <v>0</v>
      </c>
    </row>
    <row r="49" spans="1:10" x14ac:dyDescent="0.3">
      <c r="A49" s="2" t="s">
        <v>109</v>
      </c>
      <c r="B49" s="2" t="s">
        <v>90</v>
      </c>
      <c r="C49" s="2" t="s">
        <v>110</v>
      </c>
      <c r="D49" s="2" t="s">
        <v>28</v>
      </c>
      <c r="E49" s="2"/>
      <c r="F49" s="5">
        <v>500</v>
      </c>
      <c r="G49" s="7">
        <f t="shared" si="0"/>
        <v>2000</v>
      </c>
      <c r="H49" s="12">
        <v>0</v>
      </c>
      <c r="I49" s="13">
        <v>0</v>
      </c>
      <c r="J49" s="8">
        <f t="shared" si="2"/>
        <v>0</v>
      </c>
    </row>
    <row r="50" spans="1:10" ht="28.8" x14ac:dyDescent="0.3">
      <c r="A50" s="2" t="s">
        <v>111</v>
      </c>
      <c r="B50" s="2" t="s">
        <v>14</v>
      </c>
      <c r="C50" s="2" t="s">
        <v>112</v>
      </c>
      <c r="D50" s="26" t="s">
        <v>133</v>
      </c>
      <c r="E50" s="2" t="s">
        <v>113</v>
      </c>
      <c r="F50" s="3">
        <v>2500</v>
      </c>
      <c r="G50" s="7">
        <f t="shared" si="0"/>
        <v>10000</v>
      </c>
      <c r="H50" s="12">
        <v>0</v>
      </c>
      <c r="I50" s="13">
        <v>0</v>
      </c>
      <c r="J50" s="8">
        <f t="shared" si="2"/>
        <v>0</v>
      </c>
    </row>
    <row r="51" spans="1:10" x14ac:dyDescent="0.3">
      <c r="A51" s="2" t="s">
        <v>114</v>
      </c>
      <c r="B51" s="2" t="s">
        <v>86</v>
      </c>
      <c r="C51" s="2" t="s">
        <v>110</v>
      </c>
      <c r="D51" s="2" t="s">
        <v>28</v>
      </c>
      <c r="E51" s="2"/>
      <c r="F51" s="3">
        <v>5500</v>
      </c>
      <c r="G51" s="7">
        <f t="shared" si="0"/>
        <v>22000</v>
      </c>
      <c r="H51" s="12">
        <v>0</v>
      </c>
      <c r="I51" s="13">
        <v>0</v>
      </c>
      <c r="J51" s="8">
        <f t="shared" si="2"/>
        <v>0</v>
      </c>
    </row>
    <row r="52" spans="1:10" x14ac:dyDescent="0.3">
      <c r="A52" s="2" t="s">
        <v>115</v>
      </c>
      <c r="B52" s="2" t="s">
        <v>90</v>
      </c>
      <c r="C52" s="2" t="s">
        <v>94</v>
      </c>
      <c r="D52" s="2" t="s">
        <v>28</v>
      </c>
      <c r="E52" s="2"/>
      <c r="F52" s="5">
        <v>500</v>
      </c>
      <c r="G52" s="7">
        <f t="shared" si="0"/>
        <v>2000</v>
      </c>
      <c r="H52" s="12">
        <v>0</v>
      </c>
      <c r="I52" s="13">
        <v>0</v>
      </c>
      <c r="J52" s="8">
        <f t="shared" si="2"/>
        <v>0</v>
      </c>
    </row>
    <row r="53" spans="1:10" x14ac:dyDescent="0.3">
      <c r="A53" s="2" t="s">
        <v>116</v>
      </c>
      <c r="B53" s="2" t="s">
        <v>86</v>
      </c>
      <c r="C53" s="2" t="s">
        <v>117</v>
      </c>
      <c r="D53" s="2" t="s">
        <v>28</v>
      </c>
      <c r="E53" s="2"/>
      <c r="F53" s="5">
        <v>540</v>
      </c>
      <c r="G53" s="7">
        <f t="shared" si="0"/>
        <v>2160</v>
      </c>
      <c r="H53" s="12">
        <v>0</v>
      </c>
      <c r="I53" s="13">
        <v>0</v>
      </c>
      <c r="J53" s="8">
        <f t="shared" si="2"/>
        <v>0</v>
      </c>
    </row>
    <row r="54" spans="1:10" ht="72.599999999999994" thickBot="1" x14ac:dyDescent="0.35">
      <c r="A54" s="6" t="s">
        <v>118</v>
      </c>
      <c r="B54" s="6" t="s">
        <v>79</v>
      </c>
      <c r="C54" s="6" t="s">
        <v>119</v>
      </c>
      <c r="D54" s="6" t="s">
        <v>21</v>
      </c>
      <c r="E54" s="6" t="s">
        <v>120</v>
      </c>
      <c r="F54" s="14">
        <v>280</v>
      </c>
      <c r="G54" s="15">
        <f t="shared" si="0"/>
        <v>1120</v>
      </c>
      <c r="H54" s="16">
        <v>0</v>
      </c>
      <c r="I54" s="17">
        <v>0</v>
      </c>
      <c r="J54" s="18">
        <f t="shared" si="2"/>
        <v>0</v>
      </c>
    </row>
    <row r="55" spans="1:10" ht="15" thickBot="1" x14ac:dyDescent="0.35">
      <c r="F55" s="19" t="s">
        <v>124</v>
      </c>
      <c r="G55" s="20"/>
      <c r="H55" s="20"/>
      <c r="I55" s="20"/>
      <c r="J55" s="21">
        <f>SUM(J4:J54)</f>
        <v>0</v>
      </c>
    </row>
    <row r="56" spans="1:10" ht="15.6" x14ac:dyDescent="0.3">
      <c r="A56" s="22" t="s">
        <v>126</v>
      </c>
    </row>
    <row r="57" spans="1:10" ht="15.6" x14ac:dyDescent="0.3">
      <c r="A57" s="23" t="s">
        <v>127</v>
      </c>
      <c r="H57" s="49" t="s">
        <v>138</v>
      </c>
      <c r="I57" s="49"/>
      <c r="J57" s="49"/>
    </row>
    <row r="58" spans="1:10" ht="15.6" x14ac:dyDescent="0.3">
      <c r="A58" s="23" t="s">
        <v>128</v>
      </c>
    </row>
    <row r="59" spans="1:10" ht="15.6" x14ac:dyDescent="0.3">
      <c r="A59" s="23" t="s">
        <v>129</v>
      </c>
    </row>
    <row r="60" spans="1:10" ht="15.6" x14ac:dyDescent="0.3">
      <c r="A60" s="23" t="s">
        <v>130</v>
      </c>
    </row>
    <row r="61" spans="1:10" ht="17.399999999999999" x14ac:dyDescent="0.3">
      <c r="A61" s="23" t="s">
        <v>131</v>
      </c>
    </row>
    <row r="62" spans="1:10" ht="74.25" customHeight="1" x14ac:dyDescent="0.3">
      <c r="A62" s="31" t="s">
        <v>136</v>
      </c>
      <c r="B62" s="32"/>
      <c r="C62" s="32"/>
      <c r="D62" s="32"/>
    </row>
  </sheetData>
  <mergeCells count="11">
    <mergeCell ref="A62:D62"/>
    <mergeCell ref="H41:H45"/>
    <mergeCell ref="I41:I45"/>
    <mergeCell ref="J41:J45"/>
    <mergeCell ref="A41:A45"/>
    <mergeCell ref="B41:B45"/>
    <mergeCell ref="F41:F45"/>
    <mergeCell ref="C41:C45"/>
    <mergeCell ref="D41:D45"/>
    <mergeCell ref="G41:G45"/>
    <mergeCell ref="H57:J57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SVÚ Olomouc</cp:lastModifiedBy>
  <cp:lastPrinted>2024-02-19T13:38:12Z</cp:lastPrinted>
  <dcterms:created xsi:type="dcterms:W3CDTF">2015-06-05T18:19:34Z</dcterms:created>
  <dcterms:modified xsi:type="dcterms:W3CDTF">2024-02-20T09:44:09Z</dcterms:modified>
</cp:coreProperties>
</file>