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4econsult.sharepoint.com/sites/PovodVltavydicsystmy/Sdilene dokumenty/Správce stavby/02_Rizeni_II/01_Priprava/01_VVC_RS_SS_II_Predloha_smlouvy/(d)_Dopis_nabidky/"/>
    </mc:Choice>
  </mc:AlternateContent>
  <xr:revisionPtr revIDLastSave="7755" documentId="8_{5AD01F7A-A4D5-4897-8745-943186845F06}" xr6:coauthVersionLast="47" xr6:coauthVersionMax="47" xr10:uidLastSave="{9D612CCF-7194-4F25-A7BA-25F9A9905F96}"/>
  <bookViews>
    <workbookView xWindow="-120" yWindow="-120" windowWidth="29040" windowHeight="15840" tabRatio="660" xr2:uid="{75DD671E-62C2-428E-A685-EE25CA56E50A}"/>
  </bookViews>
  <sheets>
    <sheet name="titulní strana" sheetId="11" r:id="rId1"/>
    <sheet name="identifikace Konzultanta (1)" sheetId="2" r:id="rId2"/>
    <sheet name="identifikace Konzultanta (&gt;1)" sheetId="14" r:id="rId3"/>
    <sheet name="úvodní prohlášení" sheetId="52" r:id="rId4"/>
    <sheet name="Nabídková cena" sheetId="12" r:id="rId5"/>
    <sheet name="základní a profesní způsobilost" sheetId="16" r:id="rId6"/>
    <sheet name="referenční zakázky" sheetId="18" r:id="rId7"/>
    <sheet name="klíčový personál" sheetId="32" r:id="rId8"/>
    <sheet name="1 | vedoucí týmu Správce stavby" sheetId="33" r:id="rId9"/>
    <sheet name="2 | a. pro dozor (kontrolu)..." sheetId="49" r:id="rId10"/>
    <sheet name="3 | exp. na elektrotechnická..." sheetId="48" r:id="rId11"/>
    <sheet name="4 | exp. na hydrotechnické..." sheetId="47" r:id="rId12"/>
    <sheet name="5 | exp. na řídicí systémy" sheetId="50" r:id="rId13"/>
    <sheet name="seznam subdodavatelů" sheetId="24" r:id="rId14"/>
    <sheet name="zdroj dat (skrýt)" sheetId="17" state="hidden" r:id="rId1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" i="32" l="1"/>
  <c r="B42" i="50"/>
  <c r="F43" i="33" l="1"/>
  <c r="F42" i="33"/>
  <c r="B39" i="33" l="1"/>
  <c r="B42" i="33"/>
  <c r="B40" i="33"/>
  <c r="B44" i="47"/>
  <c r="B40" i="48"/>
  <c r="C30" i="32" l="1"/>
  <c r="C29" i="32"/>
  <c r="C28" i="32"/>
  <c r="B45" i="49"/>
  <c r="F40" i="50"/>
  <c r="F41" i="50"/>
  <c r="F43" i="48"/>
  <c r="F42" i="48"/>
  <c r="B42" i="47"/>
  <c r="B43" i="47"/>
  <c r="B45" i="47"/>
  <c r="B43" i="48"/>
  <c r="B41" i="48"/>
  <c r="B48" i="49"/>
  <c r="B43" i="33"/>
  <c r="B21" i="18"/>
  <c r="A28" i="32"/>
  <c r="B28" i="32"/>
  <c r="A29" i="32"/>
  <c r="B29" i="32"/>
  <c r="A30" i="32"/>
  <c r="B30" i="32"/>
  <c r="A31" i="32"/>
  <c r="B31" i="32"/>
  <c r="E59" i="33"/>
  <c r="D59" i="33"/>
  <c r="B59" i="33"/>
  <c r="D55" i="33"/>
  <c r="D56" i="33"/>
  <c r="D57" i="33"/>
  <c r="D58" i="33"/>
  <c r="D54" i="33"/>
  <c r="B7" i="49"/>
  <c r="B7" i="50"/>
  <c r="B7" i="48"/>
  <c r="F46" i="49"/>
  <c r="F45" i="49"/>
  <c r="F39" i="50"/>
  <c r="F42" i="50" s="1"/>
  <c r="F41" i="48"/>
  <c r="F40" i="48"/>
  <c r="F44" i="47"/>
  <c r="F43" i="47"/>
  <c r="F42" i="47"/>
  <c r="F45" i="47"/>
  <c r="C27" i="32"/>
  <c r="B5" i="49"/>
  <c r="A5" i="49"/>
  <c r="B5" i="50"/>
  <c r="A5" i="50"/>
  <c r="A5" i="48"/>
  <c r="B5" i="48"/>
  <c r="B40" i="50"/>
  <c r="B39" i="50"/>
  <c r="B46" i="49"/>
  <c r="F36" i="12"/>
  <c r="E36" i="12"/>
  <c r="E15" i="12"/>
  <c r="F15" i="12"/>
  <c r="E16" i="12"/>
  <c r="F16" i="12"/>
  <c r="G16" i="12" s="1"/>
  <c r="H16" i="12" s="1"/>
  <c r="E18" i="12"/>
  <c r="F18" i="12"/>
  <c r="E19" i="12"/>
  <c r="F19" i="12"/>
  <c r="E20" i="12"/>
  <c r="F20" i="12"/>
  <c r="E21" i="12"/>
  <c r="F21" i="12"/>
  <c r="E22" i="12"/>
  <c r="F22" i="12"/>
  <c r="E23" i="12"/>
  <c r="F23" i="12"/>
  <c r="E24" i="12"/>
  <c r="F24" i="12"/>
  <c r="E25" i="12"/>
  <c r="F25" i="12"/>
  <c r="E26" i="12"/>
  <c r="F26" i="12"/>
  <c r="E28" i="12"/>
  <c r="F28" i="12"/>
  <c r="E29" i="12"/>
  <c r="F29" i="12"/>
  <c r="E30" i="12"/>
  <c r="F30" i="12"/>
  <c r="E31" i="12"/>
  <c r="F31" i="12"/>
  <c r="E32" i="12"/>
  <c r="F32" i="12"/>
  <c r="E33" i="12"/>
  <c r="F33" i="12"/>
  <c r="E34" i="12"/>
  <c r="F34" i="12"/>
  <c r="E35" i="12"/>
  <c r="F35" i="12"/>
  <c r="E37" i="12"/>
  <c r="F37" i="12"/>
  <c r="E38" i="12"/>
  <c r="F38" i="12"/>
  <c r="E39" i="12"/>
  <c r="F39" i="12"/>
  <c r="F14" i="12"/>
  <c r="E14" i="12"/>
  <c r="B7" i="47"/>
  <c r="B5" i="47"/>
  <c r="A5" i="47"/>
  <c r="A5" i="12"/>
  <c r="B5" i="33"/>
  <c r="B56" i="33"/>
  <c r="B57" i="33"/>
  <c r="B58" i="33"/>
  <c r="B55" i="33"/>
  <c r="E58" i="33"/>
  <c r="E57" i="33"/>
  <c r="A27" i="32"/>
  <c r="B27" i="32"/>
  <c r="E54" i="33"/>
  <c r="E55" i="33"/>
  <c r="E56" i="33"/>
  <c r="A5" i="33"/>
  <c r="B7" i="33"/>
  <c r="C32" i="32" l="1"/>
  <c r="G19" i="12"/>
  <c r="H19" i="12" s="1"/>
  <c r="G28" i="12"/>
  <c r="H28" i="12" s="1"/>
  <c r="G29" i="12"/>
  <c r="H29" i="12" s="1"/>
  <c r="G20" i="12"/>
  <c r="H20" i="12" s="1"/>
  <c r="G36" i="12"/>
  <c r="H36" i="12" s="1"/>
  <c r="G22" i="12"/>
  <c r="H22" i="12" s="1"/>
  <c r="G18" i="12"/>
  <c r="H18" i="12" s="1"/>
  <c r="G14" i="12"/>
  <c r="H14" i="12" s="1"/>
  <c r="G33" i="12"/>
  <c r="H33" i="12" s="1"/>
  <c r="G31" i="12"/>
  <c r="H31" i="12" s="1"/>
  <c r="G26" i="12"/>
  <c r="H26" i="12" s="1"/>
  <c r="G24" i="12"/>
  <c r="H24" i="12" s="1"/>
  <c r="G15" i="12"/>
  <c r="H15" i="12" s="1"/>
  <c r="G39" i="12"/>
  <c r="H39" i="12" s="1"/>
  <c r="G37" i="12"/>
  <c r="H37" i="12" s="1"/>
  <c r="G32" i="12"/>
  <c r="H32" i="12" s="1"/>
  <c r="G30" i="12"/>
  <c r="H30" i="12" s="1"/>
  <c r="G25" i="12"/>
  <c r="H25" i="12" s="1"/>
  <c r="G23" i="12"/>
  <c r="H23" i="12" s="1"/>
  <c r="G21" i="12"/>
  <c r="H21" i="12" s="1"/>
  <c r="G34" i="12"/>
  <c r="H34" i="12" s="1"/>
  <c r="G38" i="12"/>
  <c r="H38" i="12" s="1"/>
  <c r="G35" i="12"/>
  <c r="H35" i="12" s="1"/>
  <c r="B7" i="12" l="1"/>
  <c r="C7" i="12" s="1"/>
</calcChain>
</file>

<file path=xl/sharedStrings.xml><?xml version="1.0" encoding="utf-8"?>
<sst xmlns="http://schemas.openxmlformats.org/spreadsheetml/2006/main" count="613" uniqueCount="302">
  <si>
    <t>DOPIS NABÍDKY</t>
  </si>
  <si>
    <t>verze ke dni zahájení řízení</t>
  </si>
  <si>
    <t>IDENTIFIKACE ZAKÁZKY A ŘÍZENÍ</t>
  </si>
  <si>
    <t>název zakázky</t>
  </si>
  <si>
    <t>druh zakázky</t>
  </si>
  <si>
    <t>služby</t>
  </si>
  <si>
    <t>režim zakázky</t>
  </si>
  <si>
    <t>nadlimitní</t>
  </si>
  <si>
    <t>druh řízení</t>
  </si>
  <si>
    <t>otevřené řízení</t>
  </si>
  <si>
    <t>ÚČEL A FORMA DOPISU NABÍDKY</t>
  </si>
  <si>
    <t>Dodavatel musí podat nabídku a prokázat splnění zadávacích podmínek předložením Dopisu nabídky zpracovaného v souladu s touto předlohou.</t>
  </si>
  <si>
    <r>
      <t xml:space="preserve">Dodavatel </t>
    </r>
    <r>
      <rPr>
        <b/>
        <i/>
        <sz val="10"/>
        <color theme="1"/>
        <rFont val="Arial"/>
        <family val="2"/>
        <charset val="238"/>
      </rPr>
      <t>nemusí v nabídce předkládat žádné další doklady, dokumenty nebo údaje.</t>
    </r>
  </si>
  <si>
    <t>Veškeré další dokumenty Smlouvy (např. Formulář smlouvy atd.) se stanou součástí Smlouvy ve znění podle zadávací dokumentace doplněném v souladu s nabídkou vybraného dodavatele.</t>
  </si>
  <si>
    <t>Dodavatel může předložit Dopis nabídky bez podpisu. Jeho autenticita a neporušitelnost bude zajištěna použitím elektronického nástroje.</t>
  </si>
  <si>
    <r>
      <t xml:space="preserve">Z důvodu usnadnění hodnocení nabídek a posouzení podmínek účasti zadavatel doporučuje, aby účastník předložil Dopis nabídky </t>
    </r>
    <r>
      <rPr>
        <b/>
        <i/>
        <sz val="10"/>
        <color theme="1"/>
        <rFont val="Arial"/>
        <family val="2"/>
        <charset val="238"/>
      </rPr>
      <t>ve formátu *.xlsx</t>
    </r>
    <r>
      <rPr>
        <i/>
        <sz val="10"/>
        <color theme="1"/>
        <rFont val="Arial"/>
        <family val="2"/>
        <charset val="238"/>
      </rPr>
      <t>.</t>
    </r>
  </si>
  <si>
    <t>OBECNÉ POKYNY K VYPLNĚNÍ</t>
  </si>
  <si>
    <r>
      <t xml:space="preserve">Dodavatel musí na každém listu vyplnit </t>
    </r>
    <r>
      <rPr>
        <b/>
        <i/>
        <sz val="10"/>
        <color theme="1"/>
        <rFont val="Arial"/>
        <family val="2"/>
        <charset val="238"/>
      </rPr>
      <t>všechny modře podbarvené buňky</t>
    </r>
    <r>
      <rPr>
        <i/>
        <sz val="10"/>
        <color theme="1"/>
        <rFont val="Arial"/>
        <family val="2"/>
        <charset val="238"/>
      </rPr>
      <t>, pokud není výslovně stanoveno jinak.</t>
    </r>
  </si>
  <si>
    <t>Dodavatel nesmí upravovat jiné než modře podbarvené buňky, pokud není výslovně stanoveno jinak.</t>
  </si>
  <si>
    <t>DEFINICE</t>
  </si>
  <si>
    <t>Na všech listech mají níže uvedené pojmy následující význam:</t>
  </si>
  <si>
    <t>IDENTIFIKACE KONZULTANTA (JEDEN DODAVATEL PODÁVAJÍCÍ NABÍDKU)</t>
  </si>
  <si>
    <t>název</t>
  </si>
  <si>
    <t>sídlo</t>
  </si>
  <si>
    <t>IČO</t>
  </si>
  <si>
    <t>dodavatel je malý či střední podnik</t>
  </si>
  <si>
    <t>[vyberte z rozevíracího seznamu]</t>
  </si>
  <si>
    <t>KONTAKT PRO ÚČELY ŘÍZENÍ</t>
  </si>
  <si>
    <t>kontaktní osoba</t>
  </si>
  <si>
    <t>telefon</t>
  </si>
  <si>
    <t>e-mail</t>
  </si>
  <si>
    <t>DALŠÍ POKYNY K VYPLNĚNÍ</t>
  </si>
  <si>
    <t>Pokud se jedná o společnou nabídku více dodavatelů, dodavatelé tento list nevyplňují.</t>
  </si>
  <si>
    <t>IDENTIFIKACE KONZULTANTA (VÍCE DODAVATELŮ PODÁVAJÍCÍCH SPOLEČNOU NABÍDKU)</t>
  </si>
  <si>
    <t>Společník 1 (vedoucí společník)</t>
  </si>
  <si>
    <t>společník je malý či střední podnik</t>
  </si>
  <si>
    <t>Společník 2</t>
  </si>
  <si>
    <t xml:space="preserve"> </t>
  </si>
  <si>
    <t>Společník 3</t>
  </si>
  <si>
    <t>jméno a příjmení kontaktní osoby</t>
  </si>
  <si>
    <t>ODPOVĚDNOST ZA PLNĚNÍ ZAKÁZKY</t>
  </si>
  <si>
    <r>
      <t xml:space="preserve">Všichni dodavatelé, kteří společně podali tuto nabídku, </t>
    </r>
    <r>
      <rPr>
        <b/>
        <sz val="10"/>
        <color theme="1"/>
        <rFont val="Arial"/>
        <family val="2"/>
        <charset val="238"/>
      </rPr>
      <t>nesou společnou a nerozdílnou odpovědnost</t>
    </r>
    <r>
      <rPr>
        <sz val="10"/>
        <color theme="1"/>
        <rFont val="Arial"/>
        <family val="2"/>
        <charset val="238"/>
      </rPr>
      <t xml:space="preserve"> za plnění zakázky.</t>
    </r>
  </si>
  <si>
    <t>Dodavatelé na žádost zadavatele předloží doklad, ze kterého jednoznačně vyplývá uvedená skutečnost, např. smlouvu o společnosti.</t>
  </si>
  <si>
    <t>Pokud se jedná o nabídku jednoho dodavatele, dodavatel tento list nevyplňuje.</t>
  </si>
  <si>
    <t>Pokud je počet dodavatelů podávajících společnou nabídku menší než 3, dodavatelé mohou dotčené řádky odstranit.</t>
  </si>
  <si>
    <t>Pokud je počet dodavatelů podávajících společnou nabídku větší než 3, dodavatelé mohou kopírovat dotčené řádky podle potřeby.</t>
  </si>
  <si>
    <t>PROHLÁŠENÍ K SOCIÁLNÍ ODPOVĚDNOSTI</t>
  </si>
  <si>
    <t xml:space="preserve">Dodavatel čestně prohlašuje, že, bude-li s ním uzavřena Smlouva, zajistí po celou dobu plnění zakázky:
</t>
  </si>
  <si>
    <t>(a)</t>
  </si>
  <si>
    <t>(b)</t>
  </si>
  <si>
    <t>(c)</t>
  </si>
  <si>
    <t>řádné a včasné plnění finančních závazků svým subdodavatelům, kdy za řádné a včasné plnění se považuje plné uhrazení subdodavatelem vystavených faktur za plnění poskytnutá k plnění zakázky, a to vždy do 3 pracovních dnů od obdržení platby ze strany Objednatele za konkrétní plnění.</t>
  </si>
  <si>
    <t>PROHLÁŠENÍ K ABSENCI MEZINÁRODNÍCH SANKCÍ</t>
  </si>
  <si>
    <t xml:space="preserve">Dodavatel čestně prohlašuje, že:
</t>
  </si>
  <si>
    <t>bude-li s ním uzavřena Smlouva, zajistí po celou dobu plnění zakázky, že:</t>
  </si>
  <si>
    <t>PROHLÁŠENÍ K ABSENCI STŘETU ZÁJMŮ</t>
  </si>
  <si>
    <t xml:space="preserve">Dodavatel na základě § 4b zákona č. 159/2006 Sb., o střetu zájmů, ve znění pozdějších předpisů (dále jen „Zákon o střetu zájmů“), čestně prohlašuje, že:
</t>
  </si>
  <si>
    <t xml:space="preserve">není obchodní společností, ve které veřejný funkcionář uvedený v § 2 odst. 1 písm. c) Zákona o střetu zájmů, popřípadě jím ovládaná osoba, vlastní podíl představující alespoň 25 % účasti společníka v obchodní společnosti;
</t>
  </si>
  <si>
    <t>prokazuje-li splnění jakékoliv části kvalifikace prostřednictvím jiné osoby ve smyslu § 83 ZZVZ, taková jiná osoba (subdodavatel) není obchodní společností, ve které veřejný funkcionář uvedený v § 2 odst. 1 písm. c) Zákona o střetu zájmů, popřípadě jím ovládaná osoba, vlastní podíl představující alespoň 25 % účasti společníka v obchodní společnosti.</t>
  </si>
  <si>
    <t>PROHLÁŠENÍ K ZADÁVACÍ DOKUMENTACI</t>
  </si>
  <si>
    <t xml:space="preserve">Dodavatel čestně prohlašuje, že se v rozsahu nezbytném pro plnění zakázky seznámil s kompletní zadávací dokumentací, včetně jejích případných vysvětlení, změn a doplnění.
</t>
  </si>
  <si>
    <t>NABÍDKOVÁ CENA</t>
  </si>
  <si>
    <r>
      <rPr>
        <b/>
        <i/>
        <sz val="10"/>
        <color theme="1"/>
        <rFont val="Arial"/>
        <family val="2"/>
        <charset val="238"/>
      </rPr>
      <t>Nabídková cena</t>
    </r>
    <r>
      <rPr>
        <i/>
        <sz val="10"/>
        <color theme="1"/>
        <rFont val="Arial"/>
        <family val="2"/>
        <charset val="238"/>
      </rPr>
      <t xml:space="preserve"> se vypočte </t>
    </r>
    <r>
      <rPr>
        <b/>
        <i/>
        <sz val="10"/>
        <color theme="1"/>
        <rFont val="Arial"/>
        <family val="2"/>
        <charset val="238"/>
      </rPr>
      <t>automaticky</t>
    </r>
    <r>
      <rPr>
        <i/>
        <sz val="10"/>
        <color theme="1"/>
        <rFont val="Arial"/>
        <family val="2"/>
        <charset val="238"/>
      </rPr>
      <t xml:space="preserve"> jako součet hodnot v části </t>
    </r>
    <r>
      <rPr>
        <b/>
        <i/>
        <sz val="10"/>
        <color theme="1"/>
        <rFont val="Arial"/>
        <family val="2"/>
        <charset val="238"/>
      </rPr>
      <t>PODROBNÉ ČLENĚNÍ NABÍDKOVÉ CENY</t>
    </r>
    <r>
      <rPr>
        <i/>
        <sz val="10"/>
        <color theme="1"/>
        <rFont val="Arial"/>
        <family val="2"/>
        <charset val="238"/>
      </rPr>
      <t xml:space="preserve"> ve sloupci </t>
    </r>
    <r>
      <rPr>
        <b/>
        <i/>
        <sz val="10"/>
        <color theme="1"/>
        <rFont val="Arial"/>
        <family val="2"/>
        <charset val="238"/>
      </rPr>
      <t>předpokládaná výše odměny</t>
    </r>
    <r>
      <rPr>
        <i/>
        <sz val="10"/>
        <color theme="1"/>
        <rFont val="Arial"/>
        <family val="2"/>
        <charset val="238"/>
      </rPr>
      <t>.</t>
    </r>
  </si>
  <si>
    <t>PODROBNÉ ČLENĚNÍ NABÍDKOVÉ CENY</t>
  </si>
  <si>
    <r>
      <t xml:space="preserve">Musíte uvést </t>
    </r>
    <r>
      <rPr>
        <b/>
        <i/>
        <sz val="10"/>
        <color theme="1"/>
        <rFont val="Arial"/>
        <family val="2"/>
        <charset val="238"/>
      </rPr>
      <t>hodinovou sazbu</t>
    </r>
    <r>
      <rPr>
        <i/>
        <sz val="10"/>
        <color theme="1"/>
        <rFont val="Arial"/>
        <family val="2"/>
        <charset val="238"/>
      </rPr>
      <t xml:space="preserve"> za výkon </t>
    </r>
    <r>
      <rPr>
        <b/>
        <i/>
        <sz val="10"/>
        <color theme="1"/>
        <rFont val="Arial"/>
        <family val="2"/>
        <charset val="238"/>
      </rPr>
      <t>základních povinností</t>
    </r>
    <r>
      <rPr>
        <i/>
        <sz val="10"/>
        <color theme="1"/>
        <rFont val="Arial"/>
        <family val="2"/>
        <charset val="238"/>
      </rPr>
      <t xml:space="preserve"> a </t>
    </r>
    <r>
      <rPr>
        <b/>
        <i/>
        <sz val="10"/>
        <color theme="1"/>
        <rFont val="Arial"/>
        <family val="2"/>
        <charset val="238"/>
      </rPr>
      <t>doplňkových povinností</t>
    </r>
    <r>
      <rPr>
        <i/>
        <sz val="10"/>
        <color theme="1"/>
        <rFont val="Arial"/>
        <family val="2"/>
        <charset val="238"/>
      </rPr>
      <t xml:space="preserve"> podle Přílohy 1 [Rozsah služeb].</t>
    </r>
  </si>
  <si>
    <t>člen týmu Správce stavby</t>
  </si>
  <si>
    <t>výše odměny za 1 hodinu</t>
  </si>
  <si>
    <t>předpokládaná výše odměny</t>
  </si>
  <si>
    <t>vedoucí týmu Správce stavby</t>
  </si>
  <si>
    <t>asistent pro dozor (kontrolu) kvality</t>
  </si>
  <si>
    <t>asistent pro nákladový dozor</t>
  </si>
  <si>
    <t>pomocný asistent v oblasti:</t>
  </si>
  <si>
    <t>administrace změn</t>
  </si>
  <si>
    <t>claimy</t>
  </si>
  <si>
    <t>časový dozor</t>
  </si>
  <si>
    <t>doměřování</t>
  </si>
  <si>
    <t>dozor (kontrolu) kvality</t>
  </si>
  <si>
    <t>dozor použití CDE a metody BIM</t>
  </si>
  <si>
    <t>inženýring</t>
  </si>
  <si>
    <t>koordinace BOZP (koordinátor BOZP)</t>
  </si>
  <si>
    <t>oceňování</t>
  </si>
  <si>
    <t>technický asistent / expert v oblasti:</t>
  </si>
  <si>
    <t>elektro silnoproud</t>
  </si>
  <si>
    <t>elektro slaboproud</t>
  </si>
  <si>
    <t>elektrotechnická zařízení</t>
  </si>
  <si>
    <t>hydrotechnické stavby</t>
  </si>
  <si>
    <t>metoda BIM</t>
  </si>
  <si>
    <t>protikorozní ochrana</t>
  </si>
  <si>
    <t>požární bezpečnost staveb</t>
  </si>
  <si>
    <t>smluvní podmínky FIDIC</t>
  </si>
  <si>
    <t>technologická zařízení staveb</t>
  </si>
  <si>
    <t>výroba a montáž svařovaných ocelových konstrukcí</t>
  </si>
  <si>
    <t>DOPLŇUJÍCÍ ÚDAJE K NABÍDKOVÉ CENĚ</t>
  </si>
  <si>
    <t>NEJVYŠŠÍ MOŽNÁ A NEJNIŽŠÍ HODNOTITELNÁ NABÍDKOVÁ CENA</t>
  </si>
  <si>
    <r>
      <t xml:space="preserve">Dodavatel </t>
    </r>
    <r>
      <rPr>
        <b/>
        <i/>
        <sz val="10"/>
        <color theme="1"/>
        <rFont val="Arial"/>
        <family val="2"/>
        <charset val="238"/>
      </rPr>
      <t>nesmí</t>
    </r>
    <r>
      <rPr>
        <i/>
        <sz val="10"/>
        <color theme="1"/>
        <rFont val="Arial"/>
        <family val="2"/>
        <charset val="238"/>
      </rPr>
      <t xml:space="preserve"> nabídnout </t>
    </r>
    <r>
      <rPr>
        <b/>
        <i/>
        <sz val="10"/>
        <color theme="1"/>
        <rFont val="Arial"/>
        <family val="2"/>
        <charset val="238"/>
      </rPr>
      <t>vyšší</t>
    </r>
    <r>
      <rPr>
        <i/>
        <sz val="10"/>
        <color theme="1"/>
        <rFont val="Arial"/>
        <family val="2"/>
        <charset val="238"/>
      </rPr>
      <t xml:space="preserve"> než </t>
    </r>
    <r>
      <rPr>
        <b/>
        <i/>
        <sz val="10"/>
        <color theme="1"/>
        <rFont val="Arial"/>
        <family val="2"/>
        <charset val="238"/>
      </rPr>
      <t>nejvyšší možnou nabídkovou cenu</t>
    </r>
    <r>
      <rPr>
        <i/>
        <sz val="10"/>
        <color theme="1"/>
        <rFont val="Arial"/>
        <family val="2"/>
        <charset val="238"/>
      </rPr>
      <t>.</t>
    </r>
  </si>
  <si>
    <r>
      <t xml:space="preserve">Dodavatel </t>
    </r>
    <r>
      <rPr>
        <b/>
        <i/>
        <sz val="10"/>
        <color theme="1"/>
        <rFont val="Arial"/>
        <family val="2"/>
        <charset val="238"/>
      </rPr>
      <t>může</t>
    </r>
    <r>
      <rPr>
        <i/>
        <sz val="10"/>
        <color theme="1"/>
        <rFont val="Arial"/>
        <family val="2"/>
        <charset val="238"/>
      </rPr>
      <t xml:space="preserve"> nabídnout </t>
    </r>
    <r>
      <rPr>
        <b/>
        <i/>
        <sz val="10"/>
        <color theme="1"/>
        <rFont val="Arial"/>
        <family val="2"/>
        <charset val="238"/>
      </rPr>
      <t>nižší</t>
    </r>
    <r>
      <rPr>
        <i/>
        <sz val="10"/>
        <color theme="1"/>
        <rFont val="Arial"/>
        <family val="2"/>
        <charset val="238"/>
      </rPr>
      <t xml:space="preserve"> než </t>
    </r>
    <r>
      <rPr>
        <b/>
        <i/>
        <sz val="10"/>
        <color theme="1"/>
        <rFont val="Arial"/>
        <family val="2"/>
        <charset val="238"/>
      </rPr>
      <t>nejnižší hodnotitelnou nabídkovou cenu</t>
    </r>
    <r>
      <rPr>
        <i/>
        <sz val="10"/>
        <color theme="1"/>
        <rFont val="Arial"/>
        <family val="2"/>
        <charset val="238"/>
      </rPr>
      <t xml:space="preserve"> s důsledky popsanými v zadávací dokumentaci.</t>
    </r>
  </si>
  <si>
    <t>nejvyšší možná nabídková cena</t>
  </si>
  <si>
    <t>Kč bez DPH</t>
  </si>
  <si>
    <t>nejnižší hodnotitelná nabídková cena</t>
  </si>
  <si>
    <t>VYSVĚTLIVKY</t>
  </si>
  <si>
    <t>Způsob výpočtu získaných bodů je stanoven v zadávací dokumentaci.</t>
  </si>
  <si>
    <t>ZÁKLADNÍ ZPŮSOBILOST</t>
  </si>
  <si>
    <t>PROFESNÍ ZPŮSOBILOST</t>
  </si>
  <si>
    <t>PODMÍNKY PRO PŘEDLOŽENÍ ÚDAJŮ K ZÁKLADNÍ A PROFESNÍ ZPŮSOBILOSTI</t>
  </si>
  <si>
    <t>Dodavatel musí být schopen předložit doklady prokazující splnění základní a profesní způsobilosti v souladu se ZZVZ.</t>
  </si>
  <si>
    <t>Dodavatel nemusí takové doklady předkládat v nabídce, zadavatel však může v průběhu řízení požádat o jejich předložení.</t>
  </si>
  <si>
    <t>TECHNICKÁ KVALIFIKACE - REFERENČNÍ ZAKÁZKY</t>
  </si>
  <si>
    <t>OBECNÉ PARAMETRY</t>
  </si>
  <si>
    <r>
      <t xml:space="preserve">Ke zvláštnímu parametru níže můžete uvést </t>
    </r>
    <r>
      <rPr>
        <b/>
        <i/>
        <sz val="10"/>
        <rFont val="Arial"/>
        <family val="2"/>
        <charset val="238"/>
      </rPr>
      <t>pouze zakázku</t>
    </r>
    <r>
      <rPr>
        <i/>
        <sz val="10"/>
        <rFont val="Arial"/>
        <family val="2"/>
        <charset val="238"/>
      </rPr>
      <t xml:space="preserve">, která zároveň splňuje </t>
    </r>
    <r>
      <rPr>
        <b/>
        <i/>
        <sz val="10"/>
        <rFont val="Arial"/>
        <family val="2"/>
        <charset val="238"/>
      </rPr>
      <t>všechny obecné parametry</t>
    </r>
    <r>
      <rPr>
        <i/>
        <sz val="10"/>
        <rFont val="Arial"/>
        <family val="2"/>
        <charset val="238"/>
      </rPr>
      <t>.</t>
    </r>
  </si>
  <si>
    <t>č.</t>
  </si>
  <si>
    <t>parametr</t>
  </si>
  <si>
    <t>1</t>
  </si>
  <si>
    <t>pro každou níže uvedenou zakázku platí, že:</t>
  </si>
  <si>
    <t>1.1</t>
  </si>
  <si>
    <t>ZVLÁŠTNÍ PARAMETRY</t>
  </si>
  <si>
    <r>
      <t xml:space="preserve">Ke </t>
    </r>
    <r>
      <rPr>
        <b/>
        <i/>
        <sz val="10"/>
        <rFont val="Arial"/>
        <family val="2"/>
        <charset val="238"/>
      </rPr>
      <t>každému</t>
    </r>
    <r>
      <rPr>
        <i/>
        <sz val="10"/>
        <rFont val="Arial"/>
        <family val="2"/>
        <charset val="238"/>
      </rPr>
      <t xml:space="preserve"> parametru musíte uvést </t>
    </r>
    <r>
      <rPr>
        <b/>
        <i/>
        <sz val="10"/>
        <rFont val="Arial"/>
        <family val="2"/>
        <charset val="238"/>
      </rPr>
      <t>1 odlišnou</t>
    </r>
    <r>
      <rPr>
        <i/>
        <sz val="10"/>
        <rFont val="Arial"/>
        <family val="2"/>
        <charset val="238"/>
      </rPr>
      <t xml:space="preserve"> zakázku.</t>
    </r>
  </si>
  <si>
    <r>
      <t xml:space="preserve">Pokud k parametru uvedete zakázku, kterou dodavatel plnil </t>
    </r>
    <r>
      <rPr>
        <b/>
        <i/>
        <sz val="10"/>
        <color theme="1"/>
        <rFont val="Arial"/>
        <family val="2"/>
        <charset val="238"/>
      </rPr>
      <t>společně s jiným subjektem</t>
    </r>
    <r>
      <rPr>
        <i/>
        <sz val="10"/>
        <color theme="1"/>
        <rFont val="Arial"/>
        <family val="2"/>
        <charset val="238"/>
      </rPr>
      <t xml:space="preserve">, musel být parametr splněn v rámci </t>
    </r>
    <r>
      <rPr>
        <b/>
        <i/>
        <sz val="10"/>
        <color theme="1"/>
        <rFont val="Arial"/>
        <family val="2"/>
        <charset val="238"/>
      </rPr>
      <t>skutečného podílu</t>
    </r>
    <r>
      <rPr>
        <i/>
        <sz val="10"/>
        <color theme="1"/>
        <rFont val="Arial"/>
        <family val="2"/>
        <charset val="238"/>
      </rPr>
      <t xml:space="preserve"> dodavatele na realizaci takové zakázky.</t>
    </r>
  </si>
  <si>
    <r>
      <rPr>
        <b/>
        <i/>
        <sz val="10"/>
        <color theme="1"/>
        <rFont val="Arial"/>
        <family val="2"/>
        <charset val="238"/>
      </rPr>
      <t>Název dodavatele</t>
    </r>
    <r>
      <rPr>
        <i/>
        <sz val="10"/>
        <color theme="1"/>
        <rFont val="Arial"/>
        <family val="2"/>
        <charset val="238"/>
      </rPr>
      <t xml:space="preserve"> musíte vyplnit pouze v případě, že je odlišný od dodavatele podávajícího nabídku (např. pokud se jedná o referenční zakázku pouze jednoho ze společníků nebo referenční zakázku jiné osoby).</t>
    </r>
  </si>
  <si>
    <t>datum dokončení / splnění param.</t>
  </si>
  <si>
    <t>název dodavatele</t>
  </si>
  <si>
    <t>název klienta</t>
  </si>
  <si>
    <t>e-mail a/nebo tel., případně URL, na kterém lze údaje ověřit</t>
  </si>
  <si>
    <t>2</t>
  </si>
  <si>
    <t>zakázka zahrnovala:</t>
  </si>
  <si>
    <t>2.1</t>
  </si>
  <si>
    <t>2.2a</t>
  </si>
  <si>
    <t>2.2b</t>
  </si>
  <si>
    <t>PODMÍNKY PRO PŘEDLOŽENÍ ÚDAJŮ K REFEREČNÍM ZAKÁZKÁM</t>
  </si>
  <si>
    <t>Dodavatel musí předložit předepsaný seznam referenčních zakázek s uvedením stanovených údajů a za dodržení výše stanovených podmínek.</t>
  </si>
  <si>
    <t>Dodavatel nesmí nahradit seznam referenčních zakázek v nabídce čestným prohlášením.</t>
  </si>
  <si>
    <t>Případné částky v cizí měně musí dodavatel převést na Kč podle kurzu devizového trhu vydaného Českou národní bankou ke dni zahájení řízení.</t>
  </si>
  <si>
    <t>TECHNICKÁ KVALIFIKACE A HODNOCENÍ - KLÍČOVÝ PERSONÁL</t>
  </si>
  <si>
    <r>
      <t xml:space="preserve">Na </t>
    </r>
    <r>
      <rPr>
        <b/>
        <i/>
        <sz val="10"/>
        <rFont val="Arial"/>
        <family val="2"/>
        <charset val="238"/>
      </rPr>
      <t>každou</t>
    </r>
    <r>
      <rPr>
        <i/>
        <sz val="10"/>
        <rFont val="Arial"/>
        <family val="2"/>
        <charset val="238"/>
      </rPr>
      <t xml:space="preserve"> pozici můžete navrhnout </t>
    </r>
    <r>
      <rPr>
        <b/>
        <i/>
        <sz val="10"/>
        <rFont val="Arial"/>
        <family val="2"/>
        <charset val="238"/>
      </rPr>
      <t>pouze 1 osobu</t>
    </r>
    <r>
      <rPr>
        <i/>
        <sz val="10"/>
        <rFont val="Arial"/>
        <family val="2"/>
        <charset val="238"/>
      </rPr>
      <t>.</t>
    </r>
  </si>
  <si>
    <t>Obsahová náplň pozic je uvedena na samostatných listech jednotlivých pozic.</t>
  </si>
  <si>
    <t>pozice</t>
  </si>
  <si>
    <t>jméno a příjmení</t>
  </si>
  <si>
    <t xml:space="preserve">asistent pro dozor (kontrolu) kvality </t>
  </si>
  <si>
    <t>expert na elektrotechnická zařízení</t>
  </si>
  <si>
    <t>expert na hydrotechnické stavby</t>
  </si>
  <si>
    <t>PODMÍNKY PRO PŘEDLOŽENÍ ÚDAJŮ KE KLÍČOVÉMU PERSONÁLU</t>
  </si>
  <si>
    <t>Dodavatel musí předložit předepsaný seznam klíčového personálu s uvedením stanovených údajů a za dodržení stanovených podmínek.</t>
  </si>
  <si>
    <t>Součástí seznamu klíčového personálu jsou i samostatné listy jednotlivých pozic.</t>
  </si>
  <si>
    <t>Dodavatel nesmí nahradit seznam klíčového personálu v nabídce čestným prohlášením.</t>
  </si>
  <si>
    <t>NEJVYŠŠÍ MOŽNÝ POČET DÍLČÍCH BODŮ</t>
  </si>
  <si>
    <t>Níže je uveden přehled možných počtů dílčích bodů, které můžete získat v kritériu "Zkušenosti klíčového personálu". Podrobnosti jsou uvedeny na listech jednotlivých pozic.</t>
  </si>
  <si>
    <t>možný počet dílčích bodů</t>
  </si>
  <si>
    <t>celkem</t>
  </si>
  <si>
    <t>POPIS POZICE</t>
  </si>
  <si>
    <t>aktivně se podílí na plnění zakázky</t>
  </si>
  <si>
    <t>vykonává veškerá práva a povinnosti vedoucího týmu Správce stavby podle Smlouvy</t>
  </si>
  <si>
    <t>ODBORNOST</t>
  </si>
  <si>
    <t>dodavatel čestně prohlašuje, že daná osoba:</t>
  </si>
  <si>
    <t xml:space="preserve">
je rodilým mluvčím českého nebo slovenského jazyka, nebo má znalost některého z uvedených jazyků min. na úrovni B2 podle Společného evropského referenčního rámce
</t>
  </si>
  <si>
    <t>1.2</t>
  </si>
  <si>
    <t xml:space="preserve">
má zkušenosti spočívající v účasti na realizaci níže uvedených zakázek splňujících níže uvedené obecné a zvláštní parametry
</t>
  </si>
  <si>
    <t>OBECNÉ PARAMETRY ZKUŠENOSTÍ</t>
  </si>
  <si>
    <r>
      <rPr>
        <b/>
        <i/>
        <sz val="10"/>
        <rFont val="Arial"/>
        <family val="2"/>
        <charset val="238"/>
      </rPr>
      <t>Na žádost</t>
    </r>
    <r>
      <rPr>
        <i/>
        <sz val="10"/>
        <rFont val="Arial"/>
        <family val="2"/>
        <charset val="238"/>
      </rPr>
      <t xml:space="preserve"> zadavatele musíte předložit </t>
    </r>
    <r>
      <rPr>
        <b/>
        <i/>
        <sz val="10"/>
        <rFont val="Arial"/>
        <family val="2"/>
        <charset val="238"/>
      </rPr>
      <t>hodnověrný doklad</t>
    </r>
    <r>
      <rPr>
        <i/>
        <sz val="10"/>
        <rFont val="Arial"/>
        <family val="2"/>
        <charset val="238"/>
      </rPr>
      <t xml:space="preserve">, např. referenční list, předávací protokol apod., který </t>
    </r>
    <r>
      <rPr>
        <b/>
        <i/>
        <sz val="10"/>
        <rFont val="Arial"/>
        <family val="2"/>
        <charset val="238"/>
      </rPr>
      <t>jednoznačně potvrzuje</t>
    </r>
    <r>
      <rPr>
        <i/>
        <sz val="10"/>
        <rFont val="Arial"/>
        <family val="2"/>
        <charset val="238"/>
      </rPr>
      <t xml:space="preserve"> splnění obecných parametrů (volba konkrétního dokladu je na dodavateli).</t>
    </r>
  </si>
  <si>
    <t>dodavatel čestně prohlašuje, že pro každou níže uvedenou zakázku platí, že:</t>
  </si>
  <si>
    <t>2.2</t>
  </si>
  <si>
    <r>
      <t xml:space="preserve">
daná osoba měla při realizaci zakázky </t>
    </r>
    <r>
      <rPr>
        <b/>
        <sz val="10"/>
        <color theme="1"/>
        <rFont val="Arial"/>
        <family val="2"/>
      </rPr>
      <t>obdobnou odpovědnost a vykonávala obdobné činnosti</t>
    </r>
    <r>
      <rPr>
        <sz val="10"/>
        <color theme="1"/>
        <rFont val="Arial"/>
        <family val="2"/>
        <charset val="238"/>
      </rPr>
      <t xml:space="preserve"> jako je uvedeno v popisu pozice výše, a to alespoň po dobu </t>
    </r>
    <r>
      <rPr>
        <b/>
        <sz val="10"/>
        <color theme="1"/>
        <rFont val="Arial"/>
        <family val="2"/>
      </rPr>
      <t>50 % doby realizace spravované zakázky</t>
    </r>
    <r>
      <rPr>
        <sz val="10"/>
        <color theme="1"/>
        <rFont val="Arial"/>
        <family val="2"/>
        <charset val="238"/>
      </rPr>
      <t xml:space="preserve">, a zároveň se </t>
    </r>
    <r>
      <rPr>
        <b/>
        <sz val="10"/>
        <color theme="1"/>
        <rFont val="Arial"/>
        <family val="2"/>
      </rPr>
      <t>přímo podílela na činnostech</t>
    </r>
    <r>
      <rPr>
        <sz val="10"/>
        <color theme="1"/>
        <rFont val="Arial"/>
        <family val="2"/>
        <charset val="238"/>
      </rPr>
      <t xml:space="preserve"> podle níže zvolených zvláštních parametrů
</t>
    </r>
  </si>
  <si>
    <t>ZVLÁŠTNÍ PARAMETRY ZKUŠENOSTÍ</t>
  </si>
  <si>
    <r>
      <t xml:space="preserve">Ke každému </t>
    </r>
    <r>
      <rPr>
        <b/>
        <i/>
        <sz val="10"/>
        <rFont val="Arial"/>
        <family val="2"/>
        <charset val="238"/>
      </rPr>
      <t>oranžovému parametru</t>
    </r>
    <r>
      <rPr>
        <i/>
        <sz val="10"/>
        <rFont val="Arial"/>
        <family val="2"/>
        <charset val="238"/>
      </rPr>
      <t xml:space="preserve"> musíte uvést </t>
    </r>
    <r>
      <rPr>
        <b/>
        <i/>
        <sz val="10"/>
        <rFont val="Arial"/>
        <family val="2"/>
        <charset val="238"/>
      </rPr>
      <t>1 zakázku</t>
    </r>
    <r>
      <rPr>
        <i/>
        <sz val="10"/>
        <rFont val="Arial"/>
        <family val="2"/>
        <charset val="238"/>
      </rPr>
      <t xml:space="preserve"> pro účely </t>
    </r>
    <r>
      <rPr>
        <b/>
        <i/>
        <sz val="10"/>
        <rFont val="Arial"/>
        <family val="2"/>
        <charset val="238"/>
      </rPr>
      <t>prokázání splnění podmínek kvalifikace</t>
    </r>
    <r>
      <rPr>
        <i/>
        <sz val="10"/>
        <rFont val="Arial"/>
        <family val="2"/>
        <charset val="238"/>
      </rPr>
      <t>.</t>
    </r>
  </si>
  <si>
    <r>
      <t xml:space="preserve">Ke každému </t>
    </r>
    <r>
      <rPr>
        <b/>
        <i/>
        <sz val="10"/>
        <rFont val="Arial"/>
        <family val="2"/>
        <charset val="238"/>
      </rPr>
      <t>zelenému parametru</t>
    </r>
    <r>
      <rPr>
        <i/>
        <sz val="10"/>
        <rFont val="Arial"/>
        <family val="2"/>
        <charset val="238"/>
      </rPr>
      <t xml:space="preserve"> můžete uvést </t>
    </r>
    <r>
      <rPr>
        <b/>
        <i/>
        <sz val="10"/>
        <rFont val="Arial"/>
        <family val="2"/>
        <charset val="238"/>
      </rPr>
      <t>1 zakázku</t>
    </r>
    <r>
      <rPr>
        <i/>
        <sz val="10"/>
        <rFont val="Arial"/>
        <family val="2"/>
        <charset val="238"/>
      </rPr>
      <t xml:space="preserve"> pro účely </t>
    </r>
    <r>
      <rPr>
        <b/>
        <i/>
        <sz val="10"/>
        <rFont val="Arial"/>
        <family val="2"/>
        <charset val="238"/>
      </rPr>
      <t>získání dílčích bodů v kritériu "Zkušenosti klíčového personálu"</t>
    </r>
    <r>
      <rPr>
        <i/>
        <sz val="10"/>
        <rFont val="Arial"/>
        <family val="2"/>
        <charset val="238"/>
      </rPr>
      <t xml:space="preserve">. Předmětem hodnocení jsou uvedené </t>
    </r>
    <r>
      <rPr>
        <b/>
        <i/>
        <sz val="10"/>
        <rFont val="Arial"/>
        <family val="2"/>
        <charset val="238"/>
      </rPr>
      <t>základní údaje</t>
    </r>
    <r>
      <rPr>
        <i/>
        <sz val="10"/>
        <rFont val="Arial"/>
        <family val="2"/>
        <charset val="238"/>
      </rPr>
      <t>.</t>
    </r>
  </si>
  <si>
    <t>základní údaje</t>
  </si>
  <si>
    <t>reakce dodavatele</t>
  </si>
  <si>
    <t>jméno a příjmení
kontaktní osoby</t>
  </si>
  <si>
    <t>3</t>
  </si>
  <si>
    <t>dodavatel čestně prohlašuje, že zakázka zahrnovala:</t>
  </si>
  <si>
    <t>3.1a</t>
  </si>
  <si>
    <t>3.1b</t>
  </si>
  <si>
    <t>3.1c</t>
  </si>
  <si>
    <t>3.2a</t>
  </si>
  <si>
    <t>3.2b</t>
  </si>
  <si>
    <t>3.2c</t>
  </si>
  <si>
    <t>SPOKOJENOST KLIENTA S ÚČASTÍ DANÉ OSOBY NA REALIZACI ZAKÁZKY</t>
  </si>
  <si>
    <r>
      <t xml:space="preserve">U </t>
    </r>
    <r>
      <rPr>
        <b/>
        <i/>
        <sz val="10"/>
        <rFont val="Arial"/>
        <family val="2"/>
        <charset val="238"/>
      </rPr>
      <t>každé zakázky</t>
    </r>
    <r>
      <rPr>
        <i/>
        <sz val="10"/>
        <rFont val="Arial"/>
        <family val="2"/>
        <charset val="238"/>
      </rPr>
      <t xml:space="preserve">, kterou jste uvedli </t>
    </r>
    <r>
      <rPr>
        <b/>
        <i/>
        <sz val="10"/>
        <rFont val="Arial"/>
        <family val="2"/>
        <charset val="238"/>
      </rPr>
      <t>alespoň k 1 zvláštnímu parametru</t>
    </r>
    <r>
      <rPr>
        <i/>
        <sz val="10"/>
        <rFont val="Arial"/>
        <family val="2"/>
        <charset val="238"/>
      </rPr>
      <t xml:space="preserve">, bude pro účely </t>
    </r>
    <r>
      <rPr>
        <b/>
        <i/>
        <sz val="10"/>
        <rFont val="Arial"/>
        <family val="2"/>
        <charset val="238"/>
      </rPr>
      <t>získání dílčích bodů v kritériu "Zkušenosti klíčového personálu"</t>
    </r>
    <r>
      <rPr>
        <i/>
        <sz val="10"/>
        <rFont val="Arial"/>
        <family val="2"/>
        <charset val="238"/>
      </rPr>
      <t xml:space="preserve"> zohledněna </t>
    </r>
    <r>
      <rPr>
        <b/>
        <i/>
        <sz val="10"/>
        <rFont val="Arial"/>
        <family val="2"/>
        <charset val="238"/>
      </rPr>
      <t>spokojenost klienta s účastí dané osoby</t>
    </r>
    <r>
      <rPr>
        <i/>
        <sz val="10"/>
        <rFont val="Arial"/>
        <family val="2"/>
        <charset val="238"/>
      </rPr>
      <t xml:space="preserve"> na realizaci zakázky.</t>
    </r>
  </si>
  <si>
    <r>
      <t xml:space="preserve">Počet dílčích bodů se rovná </t>
    </r>
    <r>
      <rPr>
        <b/>
        <i/>
        <sz val="10"/>
        <rFont val="Arial"/>
        <family val="2"/>
        <charset val="238"/>
      </rPr>
      <t>aritmetickému průměru hodnot spokojenosti</t>
    </r>
    <r>
      <rPr>
        <i/>
        <sz val="10"/>
        <rFont val="Arial"/>
        <family val="2"/>
        <charset val="238"/>
      </rPr>
      <t xml:space="preserve"> zaokrouhlenému na 2 desetinná místa (tedy </t>
    </r>
    <r>
      <rPr>
        <b/>
        <i/>
        <sz val="10"/>
        <rFont val="Arial"/>
        <family val="2"/>
        <charset val="238"/>
      </rPr>
      <t>nikoli jejich součtu)</t>
    </r>
    <r>
      <rPr>
        <i/>
        <sz val="10"/>
        <rFont val="Arial"/>
        <family val="2"/>
        <charset val="238"/>
      </rPr>
      <t xml:space="preserve">. Hodnota spokojenosti je dána možností, kterou vyberete </t>
    </r>
    <r>
      <rPr>
        <b/>
        <i/>
        <sz val="10"/>
        <rFont val="Arial"/>
        <family val="2"/>
        <charset val="238"/>
      </rPr>
      <t>ve sloupci "reakce dodavatele"</t>
    </r>
    <r>
      <rPr>
        <i/>
        <sz val="10"/>
        <rFont val="Arial"/>
        <family val="2"/>
        <charset val="238"/>
      </rPr>
      <t>.</t>
    </r>
  </si>
  <si>
    <r>
      <t xml:space="preserve">Nejvyšší možný počet dílčích bodů (nejvyšší možný </t>
    </r>
    <r>
      <rPr>
        <b/>
        <i/>
        <sz val="10"/>
        <rFont val="Arial"/>
        <family val="2"/>
        <charset val="238"/>
      </rPr>
      <t>aritmetický průměr</t>
    </r>
    <r>
      <rPr>
        <i/>
        <sz val="10"/>
        <rFont val="Arial"/>
        <family val="2"/>
        <charset val="238"/>
      </rPr>
      <t>) je "</t>
    </r>
    <r>
      <rPr>
        <b/>
        <i/>
        <sz val="10"/>
        <rFont val="Arial"/>
        <family val="2"/>
        <charset val="238"/>
      </rPr>
      <t>2</t>
    </r>
    <r>
      <rPr>
        <i/>
        <sz val="10"/>
        <rFont val="Arial"/>
        <family val="2"/>
        <charset val="238"/>
      </rPr>
      <t>".</t>
    </r>
  </si>
  <si>
    <r>
      <t xml:space="preserve">Pokud u zakázky, kterou jste uvedli ke zvláštnímu parametru, </t>
    </r>
    <r>
      <rPr>
        <b/>
        <i/>
        <sz val="10"/>
        <rFont val="Arial"/>
        <family val="2"/>
        <charset val="238"/>
      </rPr>
      <t>nevyberete žádnou možnost</t>
    </r>
    <r>
      <rPr>
        <i/>
        <sz val="10"/>
        <rFont val="Arial"/>
        <family val="2"/>
        <charset val="238"/>
      </rPr>
      <t xml:space="preserve">, bude u ní při výpočtu dílčích bodů použita </t>
    </r>
    <r>
      <rPr>
        <b/>
        <i/>
        <sz val="10"/>
        <rFont val="Arial"/>
        <family val="2"/>
        <charset val="238"/>
      </rPr>
      <t>hodnota "0"</t>
    </r>
    <r>
      <rPr>
        <i/>
        <sz val="10"/>
        <rFont val="Arial"/>
        <family val="2"/>
        <charset val="238"/>
      </rPr>
      <t>.</t>
    </r>
  </si>
  <si>
    <r>
      <rPr>
        <b/>
        <i/>
        <sz val="10"/>
        <rFont val="Arial"/>
        <family val="2"/>
        <charset val="238"/>
      </rPr>
      <t>Na žádost</t>
    </r>
    <r>
      <rPr>
        <i/>
        <sz val="10"/>
        <rFont val="Arial"/>
        <family val="2"/>
        <charset val="238"/>
      </rPr>
      <t xml:space="preserve"> zadavatele musíte předložit </t>
    </r>
    <r>
      <rPr>
        <b/>
        <i/>
        <sz val="10"/>
        <rFont val="Arial"/>
        <family val="2"/>
        <charset val="238"/>
      </rPr>
      <t>hodnověrný doklad</t>
    </r>
    <r>
      <rPr>
        <i/>
        <sz val="10"/>
        <rFont val="Arial"/>
        <family val="2"/>
        <charset val="238"/>
      </rPr>
      <t xml:space="preserve">, např. referenční list, prohlášení klienta apod., který </t>
    </r>
    <r>
      <rPr>
        <b/>
        <i/>
        <sz val="10"/>
        <rFont val="Arial"/>
        <family val="2"/>
        <charset val="238"/>
      </rPr>
      <t>jednoznačně potvrzuje</t>
    </r>
    <r>
      <rPr>
        <i/>
        <sz val="10"/>
        <rFont val="Arial"/>
        <family val="2"/>
        <charset val="238"/>
      </rPr>
      <t xml:space="preserve"> deklarovanou spokojenost (volba konkrétního dokladu je na dodavateli, musí však prokazovat skutečně spokojenost s účastí dané osoby, nikoli např. pouze s účastí dodavatele jako celku bez jakékoli zmínky o dané osobě).</t>
    </r>
  </si>
  <si>
    <t>hodnota</t>
  </si>
  <si>
    <t>4</t>
  </si>
  <si>
    <t>dodavatel čestně prohlašuje, že:</t>
  </si>
  <si>
    <t>4.1a</t>
  </si>
  <si>
    <t>klient byl s účastí dané osoby na realizaci zakázky:</t>
  </si>
  <si>
    <t>4.1b</t>
  </si>
  <si>
    <t>4.1c</t>
  </si>
  <si>
    <t>4.1d</t>
  </si>
  <si>
    <t>4.1e</t>
  </si>
  <si>
    <t>možný počet dílčích bodů
(nejvyšší možný aritm. průměr)</t>
  </si>
  <si>
    <t>plní povinnosti Stálého technického dozoru</t>
  </si>
  <si>
    <t>1.3</t>
  </si>
  <si>
    <r>
      <t xml:space="preserve">K </t>
    </r>
    <r>
      <rPr>
        <b/>
        <i/>
        <sz val="10"/>
        <color theme="1"/>
        <rFont val="Arial"/>
        <family val="2"/>
        <charset val="238"/>
      </rPr>
      <t xml:space="preserve">odlišným parametrům </t>
    </r>
    <r>
      <rPr>
        <i/>
        <sz val="10"/>
        <color theme="1"/>
        <rFont val="Arial"/>
        <family val="2"/>
        <charset val="238"/>
      </rPr>
      <t xml:space="preserve">(mají </t>
    </r>
    <r>
      <rPr>
        <b/>
        <i/>
        <sz val="10"/>
        <color theme="1"/>
        <rFont val="Arial"/>
        <family val="2"/>
        <charset val="238"/>
      </rPr>
      <t>různé počáteční číslo</t>
    </r>
    <r>
      <rPr>
        <i/>
        <sz val="10"/>
        <color theme="1"/>
        <rFont val="Arial"/>
        <family val="2"/>
        <charset val="238"/>
      </rPr>
      <t>)</t>
    </r>
    <r>
      <rPr>
        <b/>
        <i/>
        <sz val="10"/>
        <color theme="1"/>
        <rFont val="Arial"/>
        <family val="2"/>
        <charset val="238"/>
      </rPr>
      <t xml:space="preserve"> můžete uvést shodnou zakázku</t>
    </r>
    <r>
      <rPr>
        <i/>
        <sz val="10"/>
        <color theme="1"/>
        <rFont val="Arial"/>
        <family val="2"/>
        <charset val="238"/>
      </rPr>
      <t xml:space="preserve">. V takovém případě můžete u každého opakovaného výskytu uvést </t>
    </r>
    <r>
      <rPr>
        <b/>
        <i/>
        <sz val="10"/>
        <color theme="1"/>
        <rFont val="Arial"/>
        <family val="2"/>
        <charset val="238"/>
      </rPr>
      <t>pouze název zakázky</t>
    </r>
    <r>
      <rPr>
        <i/>
        <sz val="10"/>
        <color theme="1"/>
        <rFont val="Arial"/>
        <family val="2"/>
        <charset val="238"/>
      </rPr>
      <t xml:space="preserve"> bez dalších shodných údajů.</t>
    </r>
  </si>
  <si>
    <r>
      <t xml:space="preserve">Ke </t>
    </r>
    <r>
      <rPr>
        <b/>
        <i/>
        <sz val="10"/>
        <color theme="1"/>
        <rFont val="Arial"/>
        <family val="2"/>
        <charset val="238"/>
      </rPr>
      <t>shodným parametrům</t>
    </r>
    <r>
      <rPr>
        <i/>
        <sz val="10"/>
        <color theme="1"/>
        <rFont val="Arial"/>
        <family val="2"/>
        <charset val="238"/>
      </rPr>
      <t xml:space="preserve"> (mají </t>
    </r>
    <r>
      <rPr>
        <b/>
        <i/>
        <sz val="10"/>
        <color theme="1"/>
        <rFont val="Arial"/>
        <family val="2"/>
        <charset val="238"/>
      </rPr>
      <t>shodné počáteční číslo</t>
    </r>
    <r>
      <rPr>
        <i/>
        <sz val="10"/>
        <color theme="1"/>
        <rFont val="Arial"/>
        <family val="2"/>
        <charset val="238"/>
      </rPr>
      <t xml:space="preserve">) nebo parametrům, u kterých je to </t>
    </r>
    <r>
      <rPr>
        <b/>
        <i/>
        <sz val="10"/>
        <color theme="1"/>
        <rFont val="Arial"/>
        <family val="2"/>
        <charset val="238"/>
      </rPr>
      <t>výslovně vyloučeno</t>
    </r>
    <r>
      <rPr>
        <i/>
        <sz val="10"/>
        <color theme="1"/>
        <rFont val="Arial"/>
        <family val="2"/>
        <charset val="238"/>
      </rPr>
      <t xml:space="preserve">, </t>
    </r>
    <r>
      <rPr>
        <b/>
        <i/>
        <sz val="10"/>
        <color theme="1"/>
        <rFont val="Arial"/>
        <family val="2"/>
        <charset val="238"/>
      </rPr>
      <t>nesmíte uvést shodnou zakázku</t>
    </r>
    <r>
      <rPr>
        <i/>
        <sz val="10"/>
        <color theme="1"/>
        <rFont val="Arial"/>
        <family val="2"/>
        <charset val="238"/>
      </rPr>
      <t>.</t>
    </r>
  </si>
  <si>
    <t>doplňující údaje</t>
  </si>
  <si>
    <t>popis upřesňujícího údaje</t>
  </si>
  <si>
    <t>upřesňující údaj</t>
  </si>
  <si>
    <t>konečná cena
dodávky nebo montáže
(Kč bez DPH)</t>
  </si>
  <si>
    <r>
      <t xml:space="preserve">
daná osoba měla při realizaci zakázky </t>
    </r>
    <r>
      <rPr>
        <b/>
        <sz val="10"/>
        <color theme="1"/>
        <rFont val="Arial"/>
        <family val="2"/>
      </rPr>
      <t>obdobnou odpovědnost a vykonávala obdobné činnosti</t>
    </r>
    <r>
      <rPr>
        <sz val="10"/>
        <color theme="1"/>
        <rFont val="Arial"/>
        <family val="2"/>
        <charset val="238"/>
      </rPr>
      <t xml:space="preserve"> jako je uvedeno v popisu pozice výše a zároveň se </t>
    </r>
    <r>
      <rPr>
        <b/>
        <sz val="10"/>
        <color theme="1"/>
        <rFont val="Arial"/>
        <family val="2"/>
      </rPr>
      <t>přímo podílela na činnostech</t>
    </r>
    <r>
      <rPr>
        <sz val="10"/>
        <color theme="1"/>
        <rFont val="Arial"/>
        <family val="2"/>
        <charset val="238"/>
      </rPr>
      <t xml:space="preserve"> podle níže zvolených zvláštních parametrů
</t>
    </r>
  </si>
  <si>
    <r>
      <t xml:space="preserve">
je držitelem osvědčení o autorizaci podle Autorizačního zákona pro obor </t>
    </r>
    <r>
      <rPr>
        <b/>
        <sz val="10"/>
        <color theme="1"/>
        <rFont val="Arial"/>
        <family val="2"/>
      </rPr>
      <t>stavby vodního hospodářství a krajinného inženýrství</t>
    </r>
    <r>
      <rPr>
        <sz val="10"/>
        <color theme="1"/>
        <rFont val="Arial"/>
        <family val="2"/>
        <charset val="238"/>
      </rPr>
      <t xml:space="preserve"> (v případě autorizovaného technika specializace </t>
    </r>
    <r>
      <rPr>
        <b/>
        <sz val="10"/>
        <color theme="1"/>
        <rFont val="Arial"/>
        <family val="2"/>
      </rPr>
      <t>hydrotechnické stavby</t>
    </r>
    <r>
      <rPr>
        <sz val="10"/>
        <color theme="1"/>
        <rFont val="Arial"/>
        <family val="2"/>
        <charset val="238"/>
      </rPr>
      <t xml:space="preserve">) nebo jiného obdobného dokladu vydaného podle právního řádu státu odlišného od České republiky
</t>
    </r>
  </si>
  <si>
    <t>3.1d</t>
  </si>
  <si>
    <t>3.1e</t>
  </si>
  <si>
    <t>konečná cena
Realizace
(Kč bez DPH)</t>
  </si>
  <si>
    <t>IDENTIFIKACE SUBDODAVATELŮ - JINÝCH OSOB (POVINNÉ)</t>
  </si>
  <si>
    <t>dotčená část kvalifikace</t>
  </si>
  <si>
    <t>[doplňte specifikaci části kvalifikace, která je prostřednictvím jiné osoby prokazována]</t>
  </si>
  <si>
    <t>rozsah závazku jiné osoby</t>
  </si>
  <si>
    <t>[doplňte specifikaci plnění určeného k plnění zakázky, věcí, nebo práv k jejichž poskytnutí se jiná osoba zavázala podle § 83 odst. 1 písm. d) a odst. 2 ZZVZ]</t>
  </si>
  <si>
    <t>IDENTIFIKACE DALŠÍCH SUBDODAVATELŮ (NEPOVINNÉ)</t>
  </si>
  <si>
    <t>rozsah subdodavatelského plnění</t>
  </si>
  <si>
    <t>[doplňte specifikaci subdodavatelského plnění]</t>
  </si>
  <si>
    <t>PODMÍNKY PRO PŘEDLOŽENÍ IDENTIFIKACE SUBDODAVATELŮ</t>
  </si>
  <si>
    <t>Dodavatel musí předložit seznam subdodavatelů a identifikovat v něm každého subdodavatele - jinou osobu, jehož prostřednictvím prokazuje část kvalifikace (je-li takový), s uvedením stanovených údajů.</t>
  </si>
  <si>
    <t>Dodavatel musí být schopen předložit doklady o kvalifikaci každého subdodavatele - jiné osoby v souladu se ZZVZ.</t>
  </si>
  <si>
    <t>Dodavatel nemusí v seznamu subdodavatelů uvádět subdodavatele, jehož prostřednictvím neprokazuje část kvalifikace.</t>
  </si>
  <si>
    <t>Subdodavatel, který bude uveden v Dopisu nabídky, nebude v souladu se Smluvními podmínkami podléhat souhlasu Objednatele.</t>
  </si>
  <si>
    <t>Pokud dodavatel neprokazuje žádnou část kvalifikace prostřednictvím jiné osoby ani nechce v seznamu subdodavatelů uvádět jiné subdodavatele, ponechá tento list prázdný.</t>
  </si>
  <si>
    <t xml:space="preserve">Pokud je počet subdodavatelů - jiných osob nebo dalších subdodavatelů vyšší než 1, dodavatel může kopírovat dotčenou část tabulky podle potřeby. </t>
  </si>
  <si>
    <t>ano</t>
  </si>
  <si>
    <t>ne</t>
  </si>
  <si>
    <t>ano, možnost (a)</t>
  </si>
  <si>
    <t>ano, možnost (b)</t>
  </si>
  <si>
    <t>ano, možnost (c)</t>
  </si>
  <si>
    <t>ano, možnost (d)</t>
  </si>
  <si>
    <t>plně spokojen (neměl výhrady, nebo měl jen drobné výhrady)</t>
  </si>
  <si>
    <t>spíše spokojen (měl i podstatnější výhrady, ale nebyl nespokojen)</t>
  </si>
  <si>
    <t>PROHLÁŠENÍ K ENVIRONMENTÁLNÍ ODPOVĚDNOSTI</t>
  </si>
  <si>
    <t>Dodavatel čestně prohlašuje, že, bude-li s ním uzavřena Smlouva, bude postupovat tak, aby minimalizoval vznik odpadů a bude dále povinen při výkonu administrativních činností souvisejících s plněním zakázky používat, je-li to objektivně možné, recyklované nebo recyklovatelné materiály, výrobky a obaly.</t>
  </si>
  <si>
    <r>
      <t xml:space="preserve">předpokládaná výše odměny
</t>
    </r>
    <r>
      <rPr>
        <sz val="10"/>
        <color theme="1"/>
        <rFont val="Arial"/>
        <family val="2"/>
        <charset val="238"/>
      </rPr>
      <t>(základní povinnosti)</t>
    </r>
  </si>
  <si>
    <r>
      <t xml:space="preserve">předpokládaný počet hodin
</t>
    </r>
    <r>
      <rPr>
        <sz val="10"/>
        <color theme="1"/>
        <rFont val="Arial"/>
        <family val="2"/>
        <charset val="238"/>
      </rPr>
      <t>(doplňkové povinnosti)</t>
    </r>
  </si>
  <si>
    <r>
      <t xml:space="preserve">předpokládaný počet hodin
</t>
    </r>
    <r>
      <rPr>
        <sz val="10"/>
        <color theme="1"/>
        <rFont val="Arial"/>
        <family val="2"/>
        <charset val="238"/>
      </rPr>
      <t>(základní povinnosti)</t>
    </r>
  </si>
  <si>
    <r>
      <t xml:space="preserve">předpokládaná výše odměny
</t>
    </r>
    <r>
      <rPr>
        <sz val="10"/>
        <color theme="1"/>
        <rFont val="Arial"/>
        <family val="2"/>
        <charset val="238"/>
      </rPr>
      <t>(doplňkové povinnosti)</t>
    </r>
  </si>
  <si>
    <t>je odborným garantem odpovědným za výkon základních a doplňkových povinností podle Smlouvy v rozsahu své oblasti</t>
  </si>
  <si>
    <t>▪ koordinace postupu zhotovitele, objednatele a ostatních dotčených osob;</t>
  </si>
  <si>
    <t>▪ dozor kvality prováděných prací;</t>
  </si>
  <si>
    <t>▪ Stálý technický dozor, pokud je vyžadován právními předpisy;</t>
  </si>
  <si>
    <t>▪ časový dozor včetně dozoru dodržování harmonogramu;</t>
  </si>
  <si>
    <t>▪ Nákladový dozor;</t>
  </si>
  <si>
    <t>▪ zajištění nebo kontrolu zkoušek provedených prací;</t>
  </si>
  <si>
    <t>▪ řešení změn včetně posuzování jejich věcné a finanční stránky;</t>
  </si>
  <si>
    <r>
      <t>Osobu navrženou na pozici "</t>
    </r>
    <r>
      <rPr>
        <b/>
        <i/>
        <sz val="10"/>
        <rFont val="Arial"/>
        <family val="2"/>
        <charset val="238"/>
      </rPr>
      <t>vedoucí týmu Správce stavby</t>
    </r>
    <r>
      <rPr>
        <i/>
        <sz val="10"/>
        <rFont val="Arial"/>
        <family val="2"/>
        <charset val="238"/>
      </rPr>
      <t xml:space="preserve">" </t>
    </r>
    <r>
      <rPr>
        <b/>
        <i/>
        <sz val="10"/>
        <rFont val="Arial"/>
        <family val="2"/>
        <charset val="238"/>
      </rPr>
      <t>nesmíte navrhnout na jinou pozici</t>
    </r>
    <r>
      <rPr>
        <i/>
        <sz val="10"/>
        <rFont val="Arial"/>
        <family val="2"/>
        <charset val="238"/>
      </rPr>
      <t xml:space="preserve"> klíčového personálu.</t>
    </r>
  </si>
  <si>
    <r>
      <rPr>
        <b/>
        <i/>
        <sz val="10"/>
        <rFont val="Arial"/>
        <family val="2"/>
        <charset val="238"/>
      </rPr>
      <t>Shodnou osobu</t>
    </r>
    <r>
      <rPr>
        <i/>
        <sz val="10"/>
        <rFont val="Arial"/>
        <family val="2"/>
        <charset val="238"/>
      </rPr>
      <t xml:space="preserve"> můžete navrhnout až na </t>
    </r>
    <r>
      <rPr>
        <b/>
        <i/>
        <sz val="10"/>
        <rFont val="Arial"/>
        <family val="2"/>
        <charset val="238"/>
      </rPr>
      <t>2 pozice</t>
    </r>
    <r>
      <rPr>
        <i/>
        <sz val="10"/>
        <rFont val="Arial"/>
        <family val="2"/>
        <charset val="238"/>
      </rPr>
      <t xml:space="preserve"> klíčového personálu, pokud není stanoveno jinak.</t>
    </r>
  </si>
  <si>
    <r>
      <rPr>
        <b/>
        <i/>
        <sz val="10"/>
        <rFont val="Arial"/>
        <family val="2"/>
        <charset val="238"/>
      </rPr>
      <t>Na žádost</t>
    </r>
    <r>
      <rPr>
        <i/>
        <sz val="10"/>
        <rFont val="Arial"/>
        <family val="2"/>
        <charset val="238"/>
      </rPr>
      <t xml:space="preserve"> zadavatele musíte předložit </t>
    </r>
    <r>
      <rPr>
        <b/>
        <i/>
        <sz val="10"/>
        <rFont val="Arial"/>
        <family val="2"/>
        <charset val="238"/>
      </rPr>
      <t>hodnověrný doklad</t>
    </r>
    <r>
      <rPr>
        <i/>
        <sz val="10"/>
        <rFont val="Arial"/>
        <family val="2"/>
        <charset val="238"/>
      </rPr>
      <t xml:space="preserve">, např. referenční list, předávací protokol apod., který </t>
    </r>
    <r>
      <rPr>
        <b/>
        <i/>
        <sz val="10"/>
        <rFont val="Arial"/>
        <family val="2"/>
        <charset val="238"/>
      </rPr>
      <t>jednoznačně potvrzuje</t>
    </r>
    <r>
      <rPr>
        <i/>
        <sz val="10"/>
        <rFont val="Arial"/>
        <family val="2"/>
        <charset val="238"/>
      </rPr>
      <t xml:space="preserve"> splnění zvláštního parametru (volba konkrétního dokladu je na dodavateli).</t>
    </r>
  </si>
  <si>
    <r>
      <t xml:space="preserve">Ke </t>
    </r>
    <r>
      <rPr>
        <b/>
        <i/>
        <sz val="10"/>
        <rFont val="Arial"/>
        <family val="2"/>
        <charset val="238"/>
      </rPr>
      <t>každému parametru</t>
    </r>
    <r>
      <rPr>
        <i/>
        <sz val="10"/>
        <rFont val="Arial"/>
        <family val="2"/>
        <charset val="238"/>
      </rPr>
      <t xml:space="preserve"> musíte uvést </t>
    </r>
    <r>
      <rPr>
        <b/>
        <i/>
        <sz val="10"/>
        <rFont val="Arial"/>
        <family val="2"/>
        <charset val="238"/>
      </rPr>
      <t>1 odlišnou zakázku</t>
    </r>
    <r>
      <rPr>
        <i/>
        <sz val="10"/>
        <rFont val="Arial"/>
        <family val="2"/>
        <charset val="238"/>
      </rPr>
      <t>.</t>
    </r>
  </si>
  <si>
    <t>řídicí systémy</t>
  </si>
  <si>
    <t>expert na řídicí systémy</t>
  </si>
  <si>
    <t xml:space="preserve">se na něj nevztahují mezinárodní sankce podle zákona č. 69/2006 Sb., o provádění mezinárodních sankcí, ve znění pozdějších předpisů, nebo jiného zákona upravujícího provádění mezinárodních sankcí;
</t>
  </si>
  <si>
    <t>(i) k jejímu plnění nevyužije subdodavatele, na nějž se vztahují takové sankce;</t>
  </si>
  <si>
    <t>(ii) v případě, že se na jeho subdodavatele v průběhu plnění zakázky budou vztahovat takové sankce, nahradí jej bez zbytečného odkladu v souladu se Smlouvou.</t>
  </si>
  <si>
    <t xml:space="preserve">plnění veškerých povinností vyplývající z právních předpisů České republiky, zejména pak z předpisů pracovněprávních, předpisů z oblasti zaměstnanosti a bezpečnosti ochrany zdraví při práci, a to vůči všem osobám, které se na plnění zakázky podílejí, včetně spravedlivého odměňování; plnění těchto povinností zajistí dodavatel i u svých subdodavatelů;
</t>
  </si>
  <si>
    <r>
      <t xml:space="preserve">Všechny částky jsou uvedeny </t>
    </r>
    <r>
      <rPr>
        <b/>
        <i/>
        <sz val="10"/>
        <rFont val="Arial"/>
        <family val="2"/>
        <charset val="238"/>
      </rPr>
      <t>v celých Kč bez DPH</t>
    </r>
    <r>
      <rPr>
        <i/>
        <sz val="10"/>
        <rFont val="Arial"/>
        <family val="2"/>
        <charset val="238"/>
      </rPr>
      <t>.</t>
    </r>
  </si>
  <si>
    <r>
      <rPr>
        <b/>
        <i/>
        <sz val="10"/>
        <rFont val="Arial"/>
        <family val="2"/>
        <charset val="238"/>
      </rPr>
      <t>Předpokládaná Doba pro dokončení Díla</t>
    </r>
    <r>
      <rPr>
        <i/>
        <sz val="10"/>
        <rFont val="Arial"/>
        <family val="2"/>
        <charset val="238"/>
      </rPr>
      <t xml:space="preserve"> podle Smlouvy o dílo je </t>
    </r>
    <r>
      <rPr>
        <b/>
        <i/>
        <sz val="10"/>
        <rFont val="Arial"/>
        <family val="2"/>
        <charset val="238"/>
      </rPr>
      <t>60 měsíců</t>
    </r>
    <r>
      <rPr>
        <i/>
        <sz val="10"/>
        <rFont val="Arial"/>
        <family val="2"/>
        <charset val="238"/>
      </rPr>
      <t>.</t>
    </r>
  </si>
  <si>
    <r>
      <t xml:space="preserve">Předpokládané počty hodin jsou pouze </t>
    </r>
    <r>
      <rPr>
        <b/>
        <i/>
        <sz val="10"/>
        <rFont val="Arial"/>
        <family val="2"/>
        <charset val="238"/>
      </rPr>
      <t>orientační</t>
    </r>
    <r>
      <rPr>
        <i/>
        <sz val="10"/>
        <rFont val="Arial"/>
        <family val="2"/>
        <charset val="238"/>
      </rPr>
      <t xml:space="preserve"> a byly stanoveny na základě odhadu zadavatele/Objednatele.</t>
    </r>
  </si>
  <si>
    <r>
      <t xml:space="preserve">
byla dokončena v průběhu</t>
    </r>
    <r>
      <rPr>
        <b/>
        <sz val="10"/>
        <rFont val="Arial"/>
        <family val="2"/>
        <charset val="238"/>
      </rPr>
      <t xml:space="preserve"> 10 let</t>
    </r>
    <r>
      <rPr>
        <sz val="10"/>
        <rFont val="Arial"/>
        <family val="2"/>
        <charset val="238"/>
      </rPr>
      <t xml:space="preserve"> před zahájením řízení, nebo po zahájení řízení, a to alespoň v rozsahu stanoveného zvláštního parametru; v tomto období muselo dojít k </t>
    </r>
    <r>
      <rPr>
        <b/>
        <sz val="10"/>
        <rFont val="Arial"/>
        <family val="2"/>
        <charset val="238"/>
      </rPr>
      <t>předání a převzetí kompletní strojní části Vodního díla</t>
    </r>
    <r>
      <rPr>
        <sz val="10"/>
        <rFont val="Arial"/>
        <family val="2"/>
        <charset val="238"/>
      </rPr>
      <t xml:space="preserve">, jejíž dodávka a montáž byly předmětem dozoru
</t>
    </r>
  </si>
  <si>
    <r>
      <t xml:space="preserve">
je držitelem osvědčení o autorizaci podle Autorizačního zákona </t>
    </r>
    <r>
      <rPr>
        <b/>
        <sz val="10"/>
        <color theme="1"/>
        <rFont val="Arial"/>
        <family val="2"/>
        <charset val="238"/>
      </rPr>
      <t>pro obor stavby vodního hospodářství a krajinného inženýrství</t>
    </r>
    <r>
      <rPr>
        <sz val="10"/>
        <color theme="1"/>
        <rFont val="Arial"/>
        <family val="2"/>
        <charset val="238"/>
      </rPr>
      <t xml:space="preserve"> (v případě autorizovaného technika specializace hydrotechnické stavby) nebo jiného obdobného dokladu vydaného podle právního řádu státu odlišného od České republiky
</t>
    </r>
  </si>
  <si>
    <r>
      <t xml:space="preserve">
byla dokončena v průběhu</t>
    </r>
    <r>
      <rPr>
        <b/>
        <sz val="10"/>
        <rFont val="Arial"/>
        <family val="2"/>
        <charset val="238"/>
      </rPr>
      <t xml:space="preserve"> 10 let</t>
    </r>
    <r>
      <rPr>
        <sz val="10"/>
        <rFont val="Arial"/>
        <family val="2"/>
        <charset val="238"/>
      </rPr>
      <t xml:space="preserve"> před zahájením řízení, nebo po zahájení řízení, a to alespoň v rozsahu stanoveného zvláštního parametru; v tomto období muselo dojít k </t>
    </r>
    <r>
      <rPr>
        <b/>
        <sz val="10"/>
        <rFont val="Arial"/>
        <family val="2"/>
        <charset val="238"/>
      </rPr>
      <t>předání a převzetí kompletní stavby</t>
    </r>
    <r>
      <rPr>
        <sz val="10"/>
        <rFont val="Arial"/>
        <family val="2"/>
        <charset val="238"/>
      </rPr>
      <t xml:space="preserve">, jejíž Realizace byla předmětem dozoru
</t>
    </r>
  </si>
  <si>
    <r>
      <t xml:space="preserve">
byla dokončena v průběhu</t>
    </r>
    <r>
      <rPr>
        <b/>
        <sz val="10"/>
        <rFont val="Arial"/>
        <family val="2"/>
        <charset val="238"/>
      </rPr>
      <t xml:space="preserve"> 5 let</t>
    </r>
    <r>
      <rPr>
        <sz val="10"/>
        <rFont val="Arial"/>
        <family val="2"/>
        <charset val="238"/>
      </rPr>
      <t xml:space="preserve"> před zahájením řízení, nebo po zahájení řízení, a to alespoň v rozsahu stanoveného zvláštního parametru; v tomto období muselo dojít k </t>
    </r>
    <r>
      <rPr>
        <b/>
        <sz val="10"/>
        <rFont val="Arial"/>
        <family val="2"/>
        <charset val="238"/>
      </rPr>
      <t>předání a převzetí Řídicího systému</t>
    </r>
    <r>
      <rPr>
        <sz val="10"/>
        <rFont val="Arial"/>
        <family val="2"/>
        <charset val="238"/>
      </rPr>
      <t xml:space="preserve">, jehož Realiazace byla předmětem dozoru
</t>
    </r>
  </si>
  <si>
    <r>
      <t xml:space="preserve">
</t>
    </r>
    <r>
      <rPr>
        <b/>
        <sz val="10"/>
        <color theme="1"/>
        <rFont val="Arial"/>
        <family val="2"/>
        <charset val="238"/>
      </rPr>
      <t>odborný dozor kvality</t>
    </r>
    <r>
      <rPr>
        <sz val="10"/>
        <color theme="1"/>
        <rFont val="Arial"/>
        <family val="2"/>
        <charset val="238"/>
      </rPr>
      <t xml:space="preserve"> prováděných prací (bez ohledu na skutečnost, zda byl prováděn na straně klienta nebo dodavatele), přičemž:
   ▪ předmětem dozoru byla dodávka a montáž
     </t>
    </r>
    <r>
      <rPr>
        <b/>
        <sz val="10"/>
        <color theme="1"/>
        <rFont val="Arial"/>
        <family val="2"/>
      </rPr>
      <t xml:space="preserve">strojní části Vodního díla
</t>
    </r>
    <r>
      <rPr>
        <sz val="10"/>
        <color theme="1"/>
        <rFont val="Arial"/>
        <family val="2"/>
      </rPr>
      <t xml:space="preserve">   ▪ konečná cena takové dodávky a montáže byla alespoň </t>
    </r>
    <r>
      <rPr>
        <b/>
        <sz val="10"/>
        <color theme="1"/>
        <rFont val="Arial"/>
        <family val="2"/>
      </rPr>
      <t>20 mil.</t>
    </r>
    <r>
      <rPr>
        <sz val="10"/>
        <color theme="1"/>
        <rFont val="Arial"/>
        <family val="2"/>
      </rPr>
      <t xml:space="preserve"> Kč bez DPH
</t>
    </r>
  </si>
  <si>
    <t>Případné navýšení stanoveného nejvyššího možného počtu hodin musí být provedeno v souladu s § 222 ZZVZ.</t>
  </si>
  <si>
    <r>
      <rPr>
        <b/>
        <i/>
        <sz val="10"/>
        <rFont val="Arial"/>
        <family val="2"/>
        <charset val="238"/>
      </rPr>
      <t>Předpokládaná Záruční doba</t>
    </r>
    <r>
      <rPr>
        <i/>
        <sz val="10"/>
        <rFont val="Arial"/>
        <family val="2"/>
        <charset val="238"/>
      </rPr>
      <t xml:space="preserve"> podle Smlouvy o dílo je </t>
    </r>
    <r>
      <rPr>
        <b/>
        <i/>
        <sz val="10"/>
        <rFont val="Arial"/>
        <family val="2"/>
        <charset val="238"/>
      </rPr>
      <t>60 měsíců</t>
    </r>
    <r>
      <rPr>
        <i/>
        <sz val="10"/>
        <rFont val="Arial"/>
        <family val="2"/>
        <charset val="238"/>
      </rPr>
      <t>.</t>
    </r>
  </si>
  <si>
    <r>
      <t xml:space="preserve">Skutečný rozsah Služeb se bude odvíjet od časových okolností a </t>
    </r>
    <r>
      <rPr>
        <b/>
        <i/>
        <sz val="10"/>
        <rFont val="Arial"/>
        <family val="2"/>
        <charset val="238"/>
      </rPr>
      <t>skutečných potřeb Projektu a Objednatele</t>
    </r>
    <r>
      <rPr>
        <i/>
        <sz val="10"/>
        <rFont val="Arial"/>
        <family val="2"/>
        <charset val="238"/>
      </rPr>
      <t>.</t>
    </r>
  </si>
  <si>
    <t>technická prostředí staveb (technická zařízení)</t>
  </si>
  <si>
    <r>
      <t xml:space="preserve">Předpokládané počty hodin tak při plnění Smlouvy </t>
    </r>
    <r>
      <rPr>
        <b/>
        <i/>
        <sz val="10"/>
        <rFont val="Arial"/>
        <family val="2"/>
        <charset val="238"/>
      </rPr>
      <t>nemusí být dosaženy, nebo mohou být naopak překročeny</t>
    </r>
    <r>
      <rPr>
        <i/>
        <sz val="10"/>
        <rFont val="Arial"/>
        <family val="2"/>
        <charset val="238"/>
      </rPr>
      <t>.</t>
    </r>
  </si>
  <si>
    <r>
      <t xml:space="preserve">
</t>
    </r>
    <r>
      <rPr>
        <b/>
        <sz val="10"/>
        <color theme="1"/>
        <rFont val="Arial"/>
        <family val="2"/>
        <charset val="238"/>
      </rPr>
      <t>odborný dozor kvality</t>
    </r>
    <r>
      <rPr>
        <sz val="10"/>
        <color theme="1"/>
        <rFont val="Arial"/>
        <family val="2"/>
        <charset val="238"/>
      </rPr>
      <t xml:space="preserve"> prováděných prací (bez ohledu na skutečnost, zda byl prováděn na straně klienta nebo dodavatele), přičemž:
   ▪ předmětem dozoru byla dodávka a montáž
     </t>
    </r>
    <r>
      <rPr>
        <b/>
        <sz val="10"/>
        <color theme="1"/>
        <rFont val="Arial"/>
        <family val="2"/>
      </rPr>
      <t>silnoproudého a/nebo slaboproudého elektrotechnického zařízení</t>
    </r>
    <r>
      <rPr>
        <sz val="10"/>
        <color theme="1"/>
        <rFont val="Arial"/>
        <family val="2"/>
        <charset val="238"/>
      </rPr>
      <t xml:space="preserve">
</t>
    </r>
    <r>
      <rPr>
        <sz val="10"/>
        <color theme="1"/>
        <rFont val="Arial"/>
        <family val="2"/>
      </rPr>
      <t xml:space="preserve">   ▪ konečná cena takové dodávky a montáže byla alespoň </t>
    </r>
    <r>
      <rPr>
        <b/>
        <sz val="10"/>
        <color theme="1"/>
        <rFont val="Arial"/>
        <family val="2"/>
      </rPr>
      <t>5 mil.</t>
    </r>
    <r>
      <rPr>
        <sz val="10"/>
        <color theme="1"/>
        <rFont val="Arial"/>
        <family val="2"/>
      </rPr>
      <t xml:space="preserve"> Kč bez DPH
</t>
    </r>
  </si>
  <si>
    <r>
      <t xml:space="preserve">Za každou zakázku splňující </t>
    </r>
    <r>
      <rPr>
        <b/>
        <i/>
        <sz val="10"/>
        <rFont val="Arial"/>
        <family val="2"/>
        <charset val="238"/>
      </rPr>
      <t>zelený parametr</t>
    </r>
    <r>
      <rPr>
        <i/>
        <sz val="10"/>
        <rFont val="Arial"/>
        <family val="2"/>
        <charset val="238"/>
      </rPr>
      <t xml:space="preserve"> získáte </t>
    </r>
    <r>
      <rPr>
        <b/>
        <i/>
        <sz val="10"/>
        <rFont val="Arial"/>
        <family val="2"/>
        <charset val="238"/>
      </rPr>
      <t>počet dílčích bodů stanovený v řádku</t>
    </r>
    <r>
      <rPr>
        <i/>
        <sz val="10"/>
        <rFont val="Arial"/>
        <family val="2"/>
        <charset val="238"/>
      </rPr>
      <t>, do kterého ji uvedete (po zvolení příslušné možnosti ve sloupci "reakce dodavatele" se daný počet bodů zvýrazní zeleně).</t>
    </r>
  </si>
  <si>
    <r>
      <t xml:space="preserve">Ke každému parametru musíte uvést </t>
    </r>
    <r>
      <rPr>
        <b/>
        <i/>
        <sz val="10"/>
        <rFont val="Arial"/>
        <family val="2"/>
        <charset val="238"/>
      </rPr>
      <t>odlišnou</t>
    </r>
    <r>
      <rPr>
        <i/>
        <sz val="10"/>
        <rFont val="Arial"/>
        <family val="2"/>
        <charset val="238"/>
      </rPr>
      <t xml:space="preserve"> zakázku.</t>
    </r>
  </si>
  <si>
    <r>
      <t xml:space="preserve">
</t>
    </r>
    <r>
      <rPr>
        <b/>
        <sz val="10"/>
        <color theme="1"/>
        <rFont val="Arial"/>
        <family val="2"/>
        <charset val="238"/>
      </rPr>
      <t>Správu zakázky</t>
    </r>
    <r>
      <rPr>
        <sz val="10"/>
        <color theme="1"/>
        <rFont val="Arial"/>
        <family val="2"/>
        <charset val="238"/>
      </rPr>
      <t xml:space="preserve">, přičemž:
   ▪ smlouva na spravovanou zakázku byla uzavřena na základě
     smluvního standardu </t>
    </r>
    <r>
      <rPr>
        <b/>
        <sz val="10"/>
        <color theme="1"/>
        <rFont val="Arial"/>
        <family val="2"/>
      </rPr>
      <t>FIDIC P&amp;DB</t>
    </r>
    <r>
      <rPr>
        <sz val="10"/>
        <color theme="1"/>
        <rFont val="Arial"/>
        <family val="2"/>
        <charset val="238"/>
      </rPr>
      <t xml:space="preserve"> (Žlutá kniha)
</t>
    </r>
  </si>
  <si>
    <r>
      <t xml:space="preserve">
byla dokončena v průběhu</t>
    </r>
    <r>
      <rPr>
        <b/>
        <sz val="10"/>
        <rFont val="Arial"/>
        <family val="2"/>
        <charset val="238"/>
      </rPr>
      <t xml:space="preserve"> 10 let</t>
    </r>
    <r>
      <rPr>
        <sz val="10"/>
        <rFont val="Arial"/>
        <family val="2"/>
        <charset val="238"/>
      </rPr>
      <t xml:space="preserve"> před zahájením řízení, nebo po zahájení řízení, a to alespoň v rozsahu stanoveného zvláštního parametru; v tomto období muselo dojít k </t>
    </r>
    <r>
      <rPr>
        <b/>
        <sz val="10"/>
        <rFont val="Arial"/>
        <family val="2"/>
        <charset val="238"/>
      </rPr>
      <t>předání a převzetí kompletního díla</t>
    </r>
    <r>
      <rPr>
        <sz val="10"/>
        <rFont val="Arial"/>
        <family val="2"/>
        <charset val="238"/>
      </rPr>
      <t xml:space="preserve">, které bylo předmětem spravované zakázky
</t>
    </r>
  </si>
  <si>
    <r>
      <t>"</t>
    </r>
    <r>
      <rPr>
        <b/>
        <i/>
        <sz val="10"/>
        <color theme="1"/>
        <rFont val="Arial"/>
        <family val="2"/>
        <charset val="238"/>
      </rPr>
      <t>Správa zakázky</t>
    </r>
    <r>
      <rPr>
        <i/>
        <sz val="10"/>
        <color theme="1"/>
        <rFont val="Arial"/>
        <family val="2"/>
        <charset val="238"/>
      </rPr>
      <t>" je činnost zahrnující v souvislosti s Realizací alespoň následující činnosti:</t>
    </r>
  </si>
  <si>
    <t>▪ dozor nad dodržováním povinností zhotovitele vyplývajících ze smlouvy, jejímž předmětem je Realizace;</t>
  </si>
  <si>
    <r>
      <t xml:space="preserve">
</t>
    </r>
    <r>
      <rPr>
        <b/>
        <sz val="10"/>
        <color theme="1"/>
        <rFont val="Arial"/>
        <family val="2"/>
        <charset val="238"/>
      </rPr>
      <t>Správu zakázky</t>
    </r>
    <r>
      <rPr>
        <sz val="10"/>
        <color theme="1"/>
        <rFont val="Arial"/>
        <family val="2"/>
        <charset val="238"/>
      </rPr>
      <t xml:space="preserve">, přičemž:
   ▪ smlouva na spravovanou zakázku byla uzavřena na základě
     smluvního standardu:
     (a) </t>
    </r>
    <r>
      <rPr>
        <b/>
        <sz val="10"/>
        <color theme="1"/>
        <rFont val="Arial"/>
        <family val="2"/>
      </rPr>
      <t>FIDIC P&amp;DB</t>
    </r>
    <r>
      <rPr>
        <sz val="10"/>
        <color theme="1"/>
        <rFont val="Arial"/>
        <family val="2"/>
        <charset val="238"/>
      </rPr>
      <t xml:space="preserve"> (Žlutá kniha); nebo
     (b) </t>
    </r>
    <r>
      <rPr>
        <b/>
        <sz val="10"/>
        <color theme="1"/>
        <rFont val="Arial"/>
        <family val="2"/>
      </rPr>
      <t>FIDIC CONS</t>
    </r>
    <r>
      <rPr>
        <sz val="10"/>
        <color theme="1"/>
        <rFont val="Arial"/>
        <family val="2"/>
        <charset val="238"/>
      </rPr>
      <t xml:space="preserve"> (Červená kniha); nebo
     (c)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Český smluvní standard</t>
    </r>
    <r>
      <rPr>
        <sz val="10"/>
        <color theme="1"/>
        <rFont val="Arial"/>
        <family val="2"/>
        <charset val="238"/>
      </rPr>
      <t xml:space="preserve">
</t>
    </r>
  </si>
  <si>
    <r>
      <t xml:space="preserve">"Autorizační zákon" </t>
    </r>
    <r>
      <rPr>
        <i/>
        <sz val="10"/>
        <color theme="1"/>
        <rFont val="Arial"/>
        <family val="2"/>
        <charset val="238"/>
      </rPr>
      <t>je zákon č. 360/1992 Sb., o výkonu povolání autorizovaných architektů a o výkonu povolání autorizovaných inženýrů a techniků činných ve výstavbě (autorizační zákon), ve znění pozdějších předpisů</t>
    </r>
    <r>
      <rPr>
        <b/>
        <i/>
        <sz val="10"/>
        <color theme="1"/>
        <rFont val="Arial"/>
        <family val="2"/>
        <charset val="238"/>
      </rPr>
      <t>.</t>
    </r>
  </si>
  <si>
    <t>▪ kontrolu vyúčtování a fakturace;</t>
  </si>
  <si>
    <t>▪ oceňování nebo kontrolu oceňování změn.</t>
  </si>
  <si>
    <r>
      <t>"</t>
    </r>
    <r>
      <rPr>
        <b/>
        <i/>
        <sz val="10"/>
        <color theme="1"/>
        <rFont val="Arial"/>
        <family val="2"/>
        <charset val="238"/>
      </rPr>
      <t>Realizace"</t>
    </r>
    <r>
      <rPr>
        <i/>
        <sz val="10"/>
        <color theme="1"/>
        <rFont val="Arial"/>
        <family val="2"/>
        <charset val="238"/>
      </rPr>
      <t xml:space="preserve"> je vytvoření/novostavba, modernizace, oprava nebo úprava díla.</t>
    </r>
  </si>
  <si>
    <t>▪ servisní pro údržbu a opravy;</t>
  </si>
  <si>
    <t>▪ servisní pro nouzové ovládání obsluhou;</t>
  </si>
  <si>
    <t>▪ automatické na úrovni PLC/PAC;</t>
  </si>
  <si>
    <t>▪ automatické na úrovni nadřazeného SCADA systému.</t>
  </si>
  <si>
    <t>▪ úkony spojené s předáním a převzetím kompletního díla.</t>
  </si>
  <si>
    <r>
      <t>"</t>
    </r>
    <r>
      <rPr>
        <b/>
        <i/>
        <sz val="10"/>
        <rFont val="Arial"/>
        <family val="2"/>
        <charset val="238"/>
      </rPr>
      <t>Stálý technický dozor</t>
    </r>
    <r>
      <rPr>
        <i/>
        <sz val="10"/>
        <rFont val="Arial"/>
        <family val="2"/>
        <charset val="238"/>
      </rPr>
      <t>" je stálý technický dozor stavebníka podle právních předpisů České republiky (nebo jiný obdobný dozor podle právního řádu státu odlišného od České republiky).</t>
    </r>
  </si>
  <si>
    <r>
      <t>"</t>
    </r>
    <r>
      <rPr>
        <b/>
        <i/>
        <sz val="10"/>
        <color theme="1"/>
        <rFont val="Arial"/>
        <family val="2"/>
        <charset val="238"/>
      </rPr>
      <t>Vodní dílo</t>
    </r>
    <r>
      <rPr>
        <i/>
        <sz val="10"/>
        <color theme="1"/>
        <rFont val="Arial"/>
        <family val="2"/>
        <charset val="238"/>
      </rPr>
      <t>" je vodní dílo ve smyslu § 55 odst. 1 písm. a), b), c), d), f) nebo g) zákona č. 254/2001 Sb., o vodách a o změně některých zákonů (vodní zákon), ve znění pozdějších předpisů.</t>
    </r>
  </si>
  <si>
    <r>
      <t>"</t>
    </r>
    <r>
      <rPr>
        <b/>
        <i/>
        <sz val="10"/>
        <color theme="1"/>
        <rFont val="Arial"/>
        <family val="2"/>
        <charset val="238"/>
      </rPr>
      <t>ZZVZ</t>
    </r>
    <r>
      <rPr>
        <i/>
        <sz val="10"/>
        <color theme="1"/>
        <rFont val="Arial"/>
        <family val="2"/>
        <charset val="238"/>
      </rPr>
      <t>" je zákon č. 134/2016 Sb., o zadávání veřejných zakázek, ve znění pozdějších předpisů.</t>
    </r>
  </si>
  <si>
    <r>
      <t>"</t>
    </r>
    <r>
      <rPr>
        <b/>
        <i/>
        <sz val="10"/>
        <color theme="1"/>
        <rFont val="Arial"/>
        <family val="2"/>
        <charset val="238"/>
      </rPr>
      <t>Řídicí systém"</t>
    </r>
    <r>
      <rPr>
        <i/>
        <sz val="10"/>
        <color theme="1"/>
        <rFont val="Arial"/>
        <family val="2"/>
        <charset val="238"/>
      </rPr>
      <t xml:space="preserve"> je řídicí systém určený pro řízení technologického procesu, který zahrnuje alespoň následující úrovně řízení:</t>
    </r>
  </si>
  <si>
    <r>
      <t>"</t>
    </r>
    <r>
      <rPr>
        <b/>
        <i/>
        <sz val="10"/>
        <color theme="1"/>
        <rFont val="Arial"/>
        <family val="2"/>
        <charset val="238"/>
      </rPr>
      <t>Nákladový dozor</t>
    </r>
    <r>
      <rPr>
        <i/>
        <sz val="10"/>
        <color theme="1"/>
        <rFont val="Arial"/>
        <family val="2"/>
        <charset val="238"/>
      </rPr>
      <t>" je činnost zahrnující v souvislosti s Realizací alespoň následující činnosti:</t>
    </r>
  </si>
  <si>
    <t xml:space="preserve">sjednání a dodržování smluvních podmínek se svými subdodavateli srovnatelných s podmínkami sjednanými ve Smlouvě, a to v rozsahu výše smluvních pokut a délky záruční doby,
je-li záruční doba smlouvou na plnění zakázky stanovena; uvedené smluvní podmínky se považují za srovnatelné, bude-li výše smluvních pokut a délka záruční doby shodná se Smlouvou nebo výhodnější pro subdodavatele;
</t>
  </si>
  <si>
    <t>Dodavatel čestně prohlašuje, že je způsobilý v rozsahu podle § 74 ZZVZ a je schopen předložit doklady podle § 75 ZZVZ.</t>
  </si>
  <si>
    <t>Dodavatel čestně prohlašuje, že je způsobilý v rozsahu § 77 odst. 1 ZZVZ a je schopen předložit doklad podle citovaného ustanovení.</t>
  </si>
  <si>
    <t>4.1f</t>
  </si>
  <si>
    <r>
      <rPr>
        <b/>
        <i/>
        <sz val="10"/>
        <rFont val="Arial"/>
        <family val="2"/>
        <charset val="238"/>
      </rPr>
      <t>Na žádost</t>
    </r>
    <r>
      <rPr>
        <i/>
        <sz val="10"/>
        <rFont val="Arial"/>
        <family val="2"/>
        <charset val="238"/>
      </rPr>
      <t xml:space="preserve"> zadavatele musíte předložit </t>
    </r>
    <r>
      <rPr>
        <b/>
        <i/>
        <sz val="10"/>
        <rFont val="Arial"/>
        <family val="2"/>
        <charset val="238"/>
      </rPr>
      <t>doklad o stanoveném oprávnění</t>
    </r>
    <r>
      <rPr>
        <i/>
        <sz val="10"/>
        <rFont val="Arial"/>
        <family val="2"/>
        <charset val="238"/>
      </rPr>
      <t>, např. osvědčení.</t>
    </r>
  </si>
  <si>
    <r>
      <t xml:space="preserve">Pokud je daná osoba ke dni podání nabídky držitelem pouze obdobného dokladu vydaného podle právního řádu státu odlišného od České republiky, musíte </t>
    </r>
    <r>
      <rPr>
        <b/>
        <i/>
        <sz val="10"/>
        <rFont val="Arial"/>
        <family val="2"/>
        <charset val="238"/>
      </rPr>
      <t xml:space="preserve">nejpozději na výzvu </t>
    </r>
    <r>
      <rPr>
        <i/>
        <sz val="10"/>
        <rFont val="Arial"/>
        <family val="2"/>
        <charset val="238"/>
      </rPr>
      <t>zadavatele podle § 122 odst. 3 ZZVZ předložit doklad o jejím oprávnění vykonávat na území České republiky činnost uvedenou v popisu pozice, která je vybranou činností ve výstavbě podle právních předpisů.</t>
    </r>
  </si>
  <si>
    <t>smluvní standard, na jehož základě byla uzavřena smlouva na spravovanou zakázku</t>
  </si>
  <si>
    <r>
      <t xml:space="preserve">
</t>
    </r>
    <r>
      <rPr>
        <b/>
        <sz val="10"/>
        <color theme="1"/>
        <rFont val="Arial"/>
        <family val="2"/>
        <charset val="238"/>
      </rPr>
      <t>odborný dozor kvality</t>
    </r>
    <r>
      <rPr>
        <sz val="10"/>
        <color theme="1"/>
        <rFont val="Arial"/>
        <family val="2"/>
        <charset val="238"/>
      </rPr>
      <t xml:space="preserve"> prováděných prací (bez ohledu na skutečnost, zda byl prováděn na straně klienta nebo dodavatele), přičemž:
   ▪ předmětem dozoru byla dodávka a montáž
     </t>
    </r>
    <r>
      <rPr>
        <b/>
        <sz val="10"/>
        <color theme="1"/>
        <rFont val="Arial"/>
        <family val="2"/>
      </rPr>
      <t>silnoproudého a/nebo slaboproudého elektrotechnického zařízení
     na Vodním díle</t>
    </r>
    <r>
      <rPr>
        <sz val="10"/>
        <color theme="1"/>
        <rFont val="Arial"/>
        <family val="2"/>
        <charset val="238"/>
      </rPr>
      <t xml:space="preserve">
    ▪ konečná cena takové dodávky a montáže byla alespoň </t>
    </r>
    <r>
      <rPr>
        <b/>
        <sz val="10"/>
        <color theme="1"/>
        <rFont val="Arial"/>
        <family val="2"/>
        <charset val="238"/>
      </rPr>
      <t>2 mil.</t>
    </r>
    <r>
      <rPr>
        <sz val="10"/>
        <color theme="1"/>
        <rFont val="Arial"/>
        <family val="2"/>
        <charset val="238"/>
      </rPr>
      <t xml:space="preserve"> Kč bez DPH
</t>
    </r>
  </si>
  <si>
    <r>
      <t xml:space="preserve">
daná osoba měla při realizaci zakázky </t>
    </r>
    <r>
      <rPr>
        <b/>
        <sz val="10"/>
        <color theme="1"/>
        <rFont val="Arial"/>
        <family val="2"/>
      </rPr>
      <t>obdobnou odpovědnost a vykonávala obdobné činnosti</t>
    </r>
    <r>
      <rPr>
        <sz val="10"/>
        <color theme="1"/>
        <rFont val="Arial"/>
        <family val="2"/>
        <charset val="238"/>
      </rPr>
      <t xml:space="preserve"> jako je uvedeno v popisu pozice výše, a to alespoň </t>
    </r>
    <r>
      <rPr>
        <b/>
        <sz val="10"/>
        <color theme="1"/>
        <rFont val="Arial"/>
        <family val="2"/>
      </rPr>
      <t>po dobu 50 % doby realizace dozorované zakázky</t>
    </r>
    <r>
      <rPr>
        <sz val="10"/>
        <color theme="1"/>
        <rFont val="Arial"/>
        <family val="2"/>
        <charset val="238"/>
      </rPr>
      <t xml:space="preserve">, a zároveň se </t>
    </r>
    <r>
      <rPr>
        <b/>
        <sz val="10"/>
        <color theme="1"/>
        <rFont val="Arial"/>
        <family val="2"/>
      </rPr>
      <t>přímo podílela na činnostech</t>
    </r>
    <r>
      <rPr>
        <sz val="10"/>
        <color theme="1"/>
        <rFont val="Arial"/>
        <family val="2"/>
        <charset val="238"/>
      </rPr>
      <t xml:space="preserve"> podle níže zvolených zvláštních parametrů
</t>
    </r>
  </si>
  <si>
    <r>
      <t xml:space="preserve">
</t>
    </r>
    <r>
      <rPr>
        <b/>
        <sz val="10"/>
        <color theme="1"/>
        <rFont val="Arial"/>
        <family val="2"/>
        <charset val="238"/>
      </rPr>
      <t>odborný dozor kvality</t>
    </r>
    <r>
      <rPr>
        <sz val="10"/>
        <color theme="1"/>
        <rFont val="Arial"/>
        <family val="2"/>
        <charset val="238"/>
      </rPr>
      <t xml:space="preserve"> prováděných prací (na straně klienta) a </t>
    </r>
    <r>
      <rPr>
        <b/>
        <sz val="10"/>
        <color theme="1"/>
        <rFont val="Arial"/>
        <family val="2"/>
        <charset val="238"/>
      </rPr>
      <t>Stálý technický dozor</t>
    </r>
    <r>
      <rPr>
        <sz val="10"/>
        <color theme="1"/>
        <rFont val="Arial"/>
        <family val="2"/>
        <charset val="238"/>
      </rPr>
      <t xml:space="preserve"> přičemž:
   ▪ předmětem dozoru byla Realizace stavby</t>
    </r>
    <r>
      <rPr>
        <b/>
        <sz val="10"/>
        <color theme="1"/>
        <rFont val="Arial"/>
        <family val="2"/>
        <charset val="238"/>
      </rPr>
      <t xml:space="preserve"> Vodního díla,
     jejíž součástí byla Realizace Řídicího systému</t>
    </r>
    <r>
      <rPr>
        <sz val="10"/>
        <color theme="1"/>
        <rFont val="Arial"/>
        <family val="2"/>
        <charset val="238"/>
      </rPr>
      <t xml:space="preserve">
  </t>
    </r>
  </si>
  <si>
    <r>
      <t xml:space="preserve">
</t>
    </r>
    <r>
      <rPr>
        <b/>
        <sz val="10"/>
        <color theme="1"/>
        <rFont val="Arial"/>
        <family val="2"/>
        <charset val="238"/>
      </rPr>
      <t xml:space="preserve">odborný dozor kvality </t>
    </r>
    <r>
      <rPr>
        <sz val="10"/>
        <color theme="1"/>
        <rFont val="Arial"/>
        <family val="2"/>
        <charset val="238"/>
      </rPr>
      <t xml:space="preserve">prováděných prací (na straně klienta) a </t>
    </r>
    <r>
      <rPr>
        <b/>
        <sz val="10"/>
        <color theme="1"/>
        <rFont val="Arial"/>
        <family val="2"/>
        <charset val="238"/>
      </rPr>
      <t>Stálý technický dozor</t>
    </r>
    <r>
      <rPr>
        <sz val="10"/>
        <color theme="1"/>
        <rFont val="Arial"/>
        <family val="2"/>
        <charset val="238"/>
      </rPr>
      <t xml:space="preserve"> přičemž:
   ▪ předmětem dozoru byla Realizace stavby </t>
    </r>
    <r>
      <rPr>
        <b/>
        <sz val="10"/>
        <color theme="1"/>
        <rFont val="Arial"/>
        <family val="2"/>
      </rPr>
      <t xml:space="preserve">Vodního díla
</t>
    </r>
    <r>
      <rPr>
        <sz val="10"/>
        <color theme="1"/>
        <rFont val="Arial"/>
        <family val="2"/>
      </rPr>
      <t xml:space="preserve">   ▪ konečná cena takové Realizace byla alespoň </t>
    </r>
    <r>
      <rPr>
        <b/>
        <sz val="10"/>
        <color theme="1"/>
        <rFont val="Arial"/>
        <family val="2"/>
        <charset val="238"/>
      </rPr>
      <t>150</t>
    </r>
    <r>
      <rPr>
        <b/>
        <sz val="10"/>
        <color theme="1"/>
        <rFont val="Arial"/>
        <family val="2"/>
      </rPr>
      <t xml:space="preserve"> mil.</t>
    </r>
    <r>
      <rPr>
        <sz val="10"/>
        <color theme="1"/>
        <rFont val="Arial"/>
        <family val="2"/>
      </rPr>
      <t xml:space="preserve"> Kč bez DPH
</t>
    </r>
  </si>
  <si>
    <r>
      <t xml:space="preserve">
</t>
    </r>
    <r>
      <rPr>
        <b/>
        <sz val="10"/>
        <color theme="1"/>
        <rFont val="Arial"/>
        <family val="2"/>
        <charset val="238"/>
      </rPr>
      <t>odborný dozor kvality</t>
    </r>
    <r>
      <rPr>
        <sz val="10"/>
        <color theme="1"/>
        <rFont val="Arial"/>
        <family val="2"/>
        <charset val="238"/>
      </rPr>
      <t xml:space="preserve"> prováděných prací (bez ohledu na skutečnost, zda byl prováděn na straně klienta nebo dodavatele), přičemž:
   ▪ předmětem dozoru byla Realizace </t>
    </r>
    <r>
      <rPr>
        <b/>
        <sz val="10"/>
        <color theme="1"/>
        <rFont val="Arial"/>
        <family val="2"/>
      </rPr>
      <t xml:space="preserve">Řídicího systému Vodního díla
</t>
    </r>
    <r>
      <rPr>
        <sz val="10"/>
        <color theme="1"/>
        <rFont val="Arial"/>
        <family val="2"/>
      </rPr>
      <t xml:space="preserve">   ▪ konečná cena takové Realizace byla alespoň </t>
    </r>
    <r>
      <rPr>
        <b/>
        <sz val="10"/>
        <color theme="1"/>
        <rFont val="Arial"/>
        <family val="2"/>
        <charset val="238"/>
      </rPr>
      <t>2</t>
    </r>
    <r>
      <rPr>
        <b/>
        <sz val="10"/>
        <color theme="1"/>
        <rFont val="Arial"/>
        <family val="2"/>
      </rPr>
      <t xml:space="preserve"> mil.</t>
    </r>
    <r>
      <rPr>
        <sz val="10"/>
        <color theme="1"/>
        <rFont val="Arial"/>
        <family val="2"/>
      </rPr>
      <t xml:space="preserve"> Kč bez DPH
</t>
    </r>
  </si>
  <si>
    <t>vykonává veškerá práva a povinnosti asistenta pro dozor (kontrolu) kvality podle Smlouvy</t>
  </si>
  <si>
    <t>VVC, Modernizace řídících systémů VD a PK – Správce stavby II</t>
  </si>
  <si>
    <r>
      <t xml:space="preserve">
byla dokončena v průběhu</t>
    </r>
    <r>
      <rPr>
        <b/>
        <sz val="10"/>
        <rFont val="Arial"/>
        <family val="2"/>
        <charset val="238"/>
      </rPr>
      <t xml:space="preserve"> 7 let</t>
    </r>
    <r>
      <rPr>
        <sz val="10"/>
        <rFont val="Arial"/>
        <family val="2"/>
        <charset val="238"/>
      </rPr>
      <t xml:space="preserve"> před zahájením řízení, nebo po zahájení řízení, a to alespoň v rozsahu stanoveného zvláštního parametru; v tomto období muselo dojít k </t>
    </r>
    <r>
      <rPr>
        <b/>
        <sz val="10"/>
        <rFont val="Arial"/>
        <family val="2"/>
        <charset val="238"/>
      </rPr>
      <t>předání a převzetí kompletního silnoproudého a/nebo slaboproudého elektrotechnického zařízení</t>
    </r>
    <r>
      <rPr>
        <sz val="10"/>
        <rFont val="Arial"/>
        <family val="2"/>
        <charset val="238"/>
      </rPr>
      <t xml:space="preserve">, jehož dodávka a montáž byly předmětem dozoru
</t>
    </r>
  </si>
  <si>
    <r>
      <t xml:space="preserve">
</t>
    </r>
    <r>
      <rPr>
        <b/>
        <sz val="10"/>
        <color theme="1"/>
        <rFont val="Arial"/>
        <family val="2"/>
        <charset val="238"/>
      </rPr>
      <t>odborný dozor kvality</t>
    </r>
    <r>
      <rPr>
        <sz val="10"/>
        <color theme="1"/>
        <rFont val="Arial"/>
        <family val="2"/>
        <charset val="238"/>
      </rPr>
      <t xml:space="preserve"> prováděných prací (bez ohledu na skutečnost, zda byl prováděn na straně klienta nebo dodavatele), přičemž:
   ▪ předmětem dozoru byla Realizace </t>
    </r>
    <r>
      <rPr>
        <b/>
        <sz val="10"/>
        <color theme="1"/>
        <rFont val="Arial"/>
        <family val="2"/>
      </rPr>
      <t xml:space="preserve">Řídicího systému
</t>
    </r>
    <r>
      <rPr>
        <sz val="10"/>
        <color theme="1"/>
        <rFont val="Arial"/>
        <family val="2"/>
      </rPr>
      <t xml:space="preserve">   ▪ konečná cena takové Realizace byla alespoň </t>
    </r>
    <r>
      <rPr>
        <b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</rPr>
      <t xml:space="preserve"> mil.</t>
    </r>
    <r>
      <rPr>
        <sz val="10"/>
        <color theme="1"/>
        <rFont val="Arial"/>
        <family val="2"/>
      </rPr>
      <t xml:space="preserve"> Kč bez DPH
</t>
    </r>
  </si>
  <si>
    <r>
      <t xml:space="preserve">Zároveň je však celkový součet všech předpokládaných počtů hodin (ke dni uzavření Smlouvy </t>
    </r>
    <r>
      <rPr>
        <b/>
        <i/>
        <sz val="10"/>
        <rFont val="Arial"/>
        <family val="2"/>
        <charset val="238"/>
      </rPr>
      <t>20 870 hodin</t>
    </r>
    <r>
      <rPr>
        <i/>
        <sz val="10"/>
        <rFont val="Arial"/>
        <family val="2"/>
        <charset val="238"/>
      </rPr>
      <t xml:space="preserve">) </t>
    </r>
    <r>
      <rPr>
        <b/>
        <i/>
        <sz val="10"/>
        <rFont val="Arial"/>
        <family val="2"/>
        <charset val="238"/>
      </rPr>
      <t>nejvyšším možným celkovým počtem hodin</t>
    </r>
    <r>
      <rPr>
        <i/>
        <sz val="10"/>
        <rFont val="Arial"/>
        <family val="2"/>
        <charset val="238"/>
      </rPr>
      <t>, které mohou být podle Smlouvy vykázány a zaplaceny 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</si>
</sst>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\-"/>
  </numFmts>
  <fonts count="27" x14ac:knownFonts="1">
    <font>
      <sz val="10"/>
      <color theme="1"/>
      <name val="Arial"/>
      <family val="2"/>
      <charset val="238"/>
    </font>
    <font>
      <b/>
      <sz val="30"/>
      <color rgb="FFC2616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5"/>
      <color rgb="FFC26161"/>
      <name val="Arial"/>
      <family val="2"/>
      <charset val="238"/>
    </font>
    <font>
      <b/>
      <i/>
      <sz val="15"/>
      <color rgb="FFC2616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5"/>
      <color rgb="FFC26161"/>
      <name val="Arial"/>
      <family val="2"/>
      <charset val="238"/>
    </font>
    <font>
      <i/>
      <sz val="15"/>
      <color rgb="FFC26161"/>
      <name val="Arial"/>
      <family val="2"/>
      <charset val="238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rgb="FFC2616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ashed">
        <color auto="1"/>
      </top>
      <bottom/>
      <diagonal/>
    </border>
    <border>
      <left/>
      <right/>
      <top/>
      <bottom style="dashed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>
      <alignment vertical="center"/>
    </xf>
    <xf numFmtId="0" fontId="10" fillId="0" borderId="0" applyNumberFormat="0" applyFill="0" applyBorder="0" applyAlignment="0" applyProtection="0"/>
    <xf numFmtId="0" fontId="11" fillId="0" borderId="23" applyNumberFormat="0" applyFill="0" applyAlignment="0" applyProtection="0"/>
    <xf numFmtId="0" fontId="12" fillId="0" borderId="24" applyNumberFormat="0" applyFill="0" applyAlignment="0" applyProtection="0"/>
    <xf numFmtId="0" fontId="13" fillId="0" borderId="25" applyNumberFormat="0" applyFill="0" applyAlignment="0" applyProtection="0"/>
    <xf numFmtId="0" fontId="14" fillId="0" borderId="0" applyNumberFormat="0" applyFill="0" applyBorder="0" applyProtection="0">
      <alignment vertical="center"/>
    </xf>
    <xf numFmtId="49" fontId="1" fillId="0" borderId="0" applyNumberFormat="0">
      <alignment horizontal="left" vertical="center"/>
    </xf>
    <xf numFmtId="0" fontId="5" fillId="0" borderId="2">
      <alignment horizontal="left"/>
    </xf>
    <xf numFmtId="0" fontId="6" fillId="0" borderId="2">
      <alignment horizontal="left"/>
    </xf>
    <xf numFmtId="49" fontId="15" fillId="0" borderId="2" applyNumberFormat="0">
      <alignment horizontal="left" vertical="center"/>
    </xf>
    <xf numFmtId="0" fontId="20" fillId="0" borderId="0" applyAlignment="0" applyProtection="0">
      <alignment horizontal="left" vertical="center"/>
    </xf>
  </cellStyleXfs>
  <cellXfs count="219">
    <xf numFmtId="0" fontId="0" fillId="0" borderId="0" xfId="0">
      <alignment vertical="center"/>
    </xf>
    <xf numFmtId="0" fontId="1" fillId="0" borderId="0" xfId="6" applyNumberFormat="1">
      <alignment horizontal="left" vertical="center"/>
    </xf>
    <xf numFmtId="0" fontId="6" fillId="0" borderId="2" xfId="8">
      <alignment horizontal="left"/>
    </xf>
    <xf numFmtId="0" fontId="5" fillId="0" borderId="2" xfId="7">
      <alignment horizontal="left"/>
    </xf>
    <xf numFmtId="49" fontId="0" fillId="0" borderId="8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15" fillId="0" borderId="2" xfId="9" applyNumberFormat="1">
      <alignment horizontal="left" vertical="center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1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0" fillId="0" borderId="26" xfId="0" applyBorder="1" applyAlignment="1">
      <alignment horizontal="left" vertical="center" wrapText="1"/>
    </xf>
    <xf numFmtId="0" fontId="2" fillId="0" borderId="26" xfId="0" applyFont="1" applyBorder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16" xfId="0" applyBorder="1">
      <alignment vertical="center"/>
    </xf>
    <xf numFmtId="0" fontId="5" fillId="0" borderId="2" xfId="7" applyAlignment="1">
      <alignment horizontal="center"/>
    </xf>
    <xf numFmtId="0" fontId="0" fillId="0" borderId="18" xfId="0" applyBorder="1" applyAlignment="1">
      <alignment horizontal="left" vertical="center"/>
    </xf>
    <xf numFmtId="0" fontId="3" fillId="2" borderId="5" xfId="0" applyFont="1" applyFill="1" applyBorder="1" applyAlignment="1" applyProtection="1">
      <alignment horizontal="left" vertical="center" wrapText="1"/>
      <protection locked="0"/>
    </xf>
    <xf numFmtId="0" fontId="2" fillId="2" borderId="7" xfId="0" applyFont="1" applyFill="1" applyBorder="1" applyAlignment="1" applyProtection="1">
      <alignment horizontal="left" vertical="center" wrapText="1"/>
      <protection locked="0"/>
    </xf>
    <xf numFmtId="0" fontId="2" fillId="2" borderId="9" xfId="0" applyFont="1" applyFill="1" applyBorder="1" applyAlignment="1" applyProtection="1">
      <alignment horizontal="left" vertical="center" wrapText="1"/>
      <protection locked="0"/>
    </xf>
    <xf numFmtId="0" fontId="14" fillId="2" borderId="9" xfId="5" applyNumberFormat="1" applyFill="1" applyBorder="1" applyProtection="1">
      <alignment vertical="center"/>
      <protection locked="0"/>
    </xf>
    <xf numFmtId="0" fontId="3" fillId="2" borderId="9" xfId="0" applyFont="1" applyFill="1" applyBorder="1" applyAlignment="1" applyProtection="1">
      <alignment horizontal="left" vertical="center" wrapText="1"/>
      <protection locked="0"/>
    </xf>
    <xf numFmtId="0" fontId="3" fillId="2" borderId="9" xfId="0" applyFont="1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horizontal="left" vertical="center" wrapText="1"/>
      <protection locked="0"/>
    </xf>
    <xf numFmtId="49" fontId="0" fillId="2" borderId="18" xfId="0" applyNumberFormat="1" applyFill="1" applyBorder="1" applyAlignment="1" applyProtection="1">
      <alignment horizontal="center" vertical="center" wrapText="1"/>
      <protection locked="0"/>
    </xf>
    <xf numFmtId="49" fontId="2" fillId="2" borderId="2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left" vertical="center"/>
    </xf>
    <xf numFmtId="0" fontId="15" fillId="0" borderId="0" xfId="9" applyNumberFormat="1" applyBorder="1">
      <alignment horizontal="left" vertical="center"/>
    </xf>
    <xf numFmtId="0" fontId="16" fillId="0" borderId="0" xfId="9" applyNumberFormat="1" applyFont="1" applyBorder="1">
      <alignment horizontal="left" vertical="center"/>
    </xf>
    <xf numFmtId="49" fontId="0" fillId="3" borderId="6" xfId="0" applyNumberFormat="1" applyFill="1" applyBorder="1" applyAlignment="1">
      <alignment horizontal="center" vertical="center" wrapText="1"/>
    </xf>
    <xf numFmtId="49" fontId="0" fillId="4" borderId="6" xfId="0" applyNumberForma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left" vertical="center" wrapText="1" indent="1"/>
    </xf>
    <xf numFmtId="49" fontId="0" fillId="4" borderId="8" xfId="0" applyNumberFormat="1" applyFill="1" applyBorder="1" applyAlignment="1">
      <alignment horizontal="center" vertical="center" wrapText="1"/>
    </xf>
    <xf numFmtId="0" fontId="0" fillId="4" borderId="18" xfId="0" applyFill="1" applyBorder="1" applyAlignment="1">
      <alignment horizontal="left" vertical="center" wrapText="1" inden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horizontal="left" vertical="center" wrapText="1" indent="1"/>
    </xf>
    <xf numFmtId="0" fontId="0" fillId="0" borderId="7" xfId="0" applyBorder="1">
      <alignment vertical="center"/>
    </xf>
    <xf numFmtId="0" fontId="2" fillId="0" borderId="3" xfId="0" applyFont="1" applyBorder="1" applyAlignment="1">
      <alignment horizontal="left" vertical="center"/>
    </xf>
    <xf numFmtId="0" fontId="0" fillId="0" borderId="9" xfId="0" applyBorder="1" applyAlignment="1">
      <alignment horizontal="left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0" fillId="2" borderId="18" xfId="0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center" wrapText="1"/>
    </xf>
    <xf numFmtId="0" fontId="0" fillId="2" borderId="26" xfId="0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3" fillId="2" borderId="0" xfId="0" applyFont="1" applyFill="1" applyAlignment="1" applyProtection="1">
      <alignment horizontal="left" vertical="center"/>
      <protection locked="0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0" fillId="0" borderId="29" xfId="0" applyBorder="1" applyAlignment="1" applyProtection="1">
      <alignment horizontal="left" vertical="center"/>
      <protection locked="0"/>
    </xf>
    <xf numFmtId="0" fontId="0" fillId="0" borderId="26" xfId="0" applyBorder="1" applyAlignment="1" applyProtection="1">
      <alignment horizontal="left" vertical="center"/>
      <protection locked="0"/>
    </xf>
    <xf numFmtId="0" fontId="0" fillId="0" borderId="18" xfId="0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3" fillId="0" borderId="9" xfId="0" applyFont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 indent="1"/>
    </xf>
    <xf numFmtId="0" fontId="16" fillId="0" borderId="0" xfId="0" applyFont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49" fontId="2" fillId="2" borderId="1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>
      <alignment horizontal="left" vertical="center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22" xfId="0" applyBorder="1">
      <alignment vertical="center"/>
    </xf>
    <xf numFmtId="0" fontId="0" fillId="0" borderId="7" xfId="0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15" fillId="0" borderId="2" xfId="7" applyFont="1">
      <alignment horizontal="left"/>
    </xf>
    <xf numFmtId="0" fontId="0" fillId="0" borderId="7" xfId="0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49" fontId="0" fillId="0" borderId="22" xfId="0" applyNumberFormat="1" applyBorder="1" applyAlignment="1">
      <alignment horizontal="center" vertical="center" wrapText="1"/>
    </xf>
    <xf numFmtId="0" fontId="0" fillId="0" borderId="27" xfId="0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28" xfId="0" applyFont="1" applyBorder="1" applyAlignment="1">
      <alignment horizontal="left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0" fillId="0" borderId="9" xfId="0" applyBorder="1" applyAlignment="1">
      <alignment horizontal="left" vertical="center" wrapText="1" indent="1"/>
    </xf>
    <xf numFmtId="0" fontId="2" fillId="0" borderId="7" xfId="0" applyFont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2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6" xfId="0" applyBorder="1" applyAlignment="1">
      <alignment horizontal="left" vertical="center" wrapText="1" indent="1"/>
    </xf>
    <xf numFmtId="0" fontId="0" fillId="0" borderId="7" xfId="0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0" fillId="0" borderId="18" xfId="0" applyBorder="1" applyAlignment="1">
      <alignment horizontal="left" vertical="center" wrapText="1" indent="1"/>
    </xf>
    <xf numFmtId="0" fontId="14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26" xfId="0" applyFont="1" applyBorder="1" applyAlignment="1" applyProtection="1">
      <alignment horizontal="left" vertical="center"/>
      <protection locked="0"/>
    </xf>
    <xf numFmtId="0" fontId="3" fillId="0" borderId="18" xfId="0" applyFont="1" applyBorder="1" applyAlignment="1" applyProtection="1">
      <alignment horizontal="left" vertical="center"/>
      <protection locked="0"/>
    </xf>
    <xf numFmtId="0" fontId="20" fillId="0" borderId="0" xfId="10" applyAlignment="1">
      <alignment horizontal="left" vertical="center"/>
    </xf>
    <xf numFmtId="0" fontId="20" fillId="0" borderId="0" xfId="10" applyAlignment="1">
      <alignment vertical="center"/>
    </xf>
    <xf numFmtId="0" fontId="20" fillId="0" borderId="0" xfId="10" applyAlignment="1" applyProtection="1">
      <alignment horizontal="left" vertical="center"/>
      <protection locked="0"/>
    </xf>
    <xf numFmtId="0" fontId="20" fillId="0" borderId="0" xfId="10" applyAlignment="1" applyProtection="1">
      <alignment horizontal="left" vertical="center"/>
    </xf>
    <xf numFmtId="0" fontId="20" fillId="0" borderId="0" xfId="10" applyProtection="1">
      <alignment horizontal="left" vertical="center"/>
    </xf>
    <xf numFmtId="0" fontId="20" fillId="0" borderId="0" xfId="10" applyAlignment="1" applyProtection="1">
      <alignment horizontal="center" vertical="center"/>
    </xf>
    <xf numFmtId="0" fontId="20" fillId="0" borderId="0" xfId="10" applyAlignment="1" applyProtection="1">
      <alignment horizontal="left" vertical="center" wrapText="1"/>
    </xf>
    <xf numFmtId="0" fontId="20" fillId="0" borderId="0" xfId="10" applyAlignment="1" applyProtection="1">
      <alignment horizontal="center" vertical="center" wrapText="1"/>
    </xf>
    <xf numFmtId="0" fontId="20" fillId="0" borderId="0" xfId="10" applyAlignment="1" applyProtection="1">
      <alignment vertical="center"/>
    </xf>
    <xf numFmtId="0" fontId="20" fillId="0" borderId="0" xfId="10" applyAlignment="1">
      <alignment horizontal="center" vertical="center"/>
    </xf>
    <xf numFmtId="0" fontId="20" fillId="0" borderId="0" xfId="10" applyAlignment="1">
      <alignment horizontal="left" vertical="center" wrapText="1"/>
    </xf>
    <xf numFmtId="0" fontId="1" fillId="0" borderId="0" xfId="6" applyNumberFormat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4" fontId="0" fillId="0" borderId="3" xfId="0" applyNumberForma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4" fillId="0" borderId="28" xfId="0" applyFont="1" applyBorder="1" applyAlignment="1">
      <alignment horizontal="left" vertical="center"/>
    </xf>
    <xf numFmtId="4" fontId="0" fillId="0" borderId="9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19" fillId="0" borderId="0" xfId="0" applyFont="1" applyAlignment="1">
      <alignment horizontal="left" vertical="center" indent="1"/>
    </xf>
    <xf numFmtId="0" fontId="0" fillId="0" borderId="13" xfId="0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3" fillId="0" borderId="18" xfId="0" applyFont="1" applyBorder="1" applyAlignment="1" applyProtection="1">
      <alignment horizontal="left" vertical="center" wrapText="1"/>
      <protection locked="0"/>
    </xf>
    <xf numFmtId="0" fontId="16" fillId="0" borderId="0" xfId="0" applyFont="1" applyAlignment="1">
      <alignment horizontal="left" vertical="center" indent="2"/>
    </xf>
    <xf numFmtId="49" fontId="2" fillId="0" borderId="8" xfId="0" applyNumberFormat="1" applyFont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8" xfId="0" applyBorder="1">
      <alignment vertical="center"/>
    </xf>
    <xf numFmtId="0" fontId="3" fillId="0" borderId="17" xfId="0" applyFont="1" applyBorder="1" applyAlignment="1">
      <alignment horizontal="left" vertical="center"/>
    </xf>
    <xf numFmtId="0" fontId="0" fillId="0" borderId="6" xfId="0" applyBorder="1" applyAlignment="1">
      <alignment horizontal="left" vertical="center" wrapText="1" indent="1"/>
    </xf>
    <xf numFmtId="0" fontId="4" fillId="0" borderId="0" xfId="0" applyFont="1" applyAlignment="1">
      <alignment horizontal="left" vertical="center" indent="2"/>
    </xf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49" fontId="0" fillId="3" borderId="8" xfId="0" applyNumberForma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/>
    </xf>
    <xf numFmtId="0" fontId="0" fillId="0" borderId="8" xfId="0" applyBorder="1" applyAlignment="1">
      <alignment horizontal="left" vertical="center" wrapText="1" inden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3" xfId="0" applyFont="1" applyBorder="1" applyAlignment="1">
      <alignment vertical="center" wrapText="1"/>
    </xf>
    <xf numFmtId="0" fontId="14" fillId="0" borderId="0" xfId="0" applyFont="1" applyAlignment="1">
      <alignment horizontal="left" vertical="top" wrapText="1"/>
    </xf>
    <xf numFmtId="0" fontId="14" fillId="0" borderId="3" xfId="0" applyFont="1" applyBorder="1" applyAlignment="1">
      <alignment vertical="center" wrapText="1"/>
    </xf>
    <xf numFmtId="164" fontId="0" fillId="2" borderId="26" xfId="0" applyNumberFormat="1" applyFill="1" applyBorder="1" applyAlignment="1" applyProtection="1">
      <alignment horizontal="center" vertical="center" wrapText="1"/>
      <protection locked="0"/>
    </xf>
    <xf numFmtId="164" fontId="0" fillId="0" borderId="7" xfId="0" applyNumberFormat="1" applyBorder="1" applyAlignment="1">
      <alignment horizontal="center" vertical="center" wrapText="1"/>
    </xf>
    <xf numFmtId="164" fontId="0" fillId="2" borderId="1" xfId="0" applyNumberFormat="1" applyFill="1" applyBorder="1" applyAlignment="1" applyProtection="1">
      <alignment horizontal="center" vertical="center" wrapText="1"/>
      <protection locked="0"/>
    </xf>
    <xf numFmtId="164" fontId="0" fillId="0" borderId="13" xfId="0" applyNumberFormat="1" applyBorder="1" applyAlignment="1">
      <alignment horizontal="center" vertical="center" wrapText="1"/>
    </xf>
    <xf numFmtId="164" fontId="0" fillId="0" borderId="17" xfId="0" applyNumberFormat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 wrapText="1"/>
    </xf>
    <xf numFmtId="164" fontId="21" fillId="0" borderId="30" xfId="0" applyNumberFormat="1" applyFont="1" applyBorder="1" applyAlignment="1">
      <alignment horizontal="center" vertical="center"/>
    </xf>
    <xf numFmtId="164" fontId="7" fillId="0" borderId="19" xfId="0" applyNumberFormat="1" applyFont="1" applyBorder="1" applyAlignment="1">
      <alignment horizontal="right" vertical="center" wrapText="1"/>
    </xf>
    <xf numFmtId="0" fontId="14" fillId="0" borderId="9" xfId="0" applyFont="1" applyBorder="1" applyAlignment="1">
      <alignment horizontal="left" vertical="center" wrapText="1" indent="1"/>
    </xf>
    <xf numFmtId="0" fontId="0" fillId="0" borderId="18" xfId="0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left" vertical="center"/>
    </xf>
    <xf numFmtId="0" fontId="4" fillId="0" borderId="1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horizontal="center" vertical="center" wrapText="1"/>
      <protection locked="0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2" fillId="2" borderId="26" xfId="0" applyFont="1" applyFill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2" fillId="2" borderId="18" xfId="0" applyFont="1" applyFill="1" applyBorder="1" applyAlignment="1" applyProtection="1">
      <alignment horizontal="center" vertical="center" wrapText="1"/>
      <protection locked="0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164" fontId="0" fillId="2" borderId="18" xfId="0" applyNumberFormat="1" applyFill="1" applyBorder="1" applyAlignment="1" applyProtection="1">
      <alignment horizontal="center" vertical="center" wrapText="1"/>
      <protection locked="0"/>
    </xf>
    <xf numFmtId="164" fontId="7" fillId="0" borderId="17" xfId="0" applyNumberFormat="1" applyFont="1" applyBorder="1" applyAlignment="1">
      <alignment horizontal="right" vertical="center" wrapText="1"/>
    </xf>
    <xf numFmtId="0" fontId="0" fillId="3" borderId="26" xfId="0" applyFill="1" applyBorder="1" applyAlignment="1">
      <alignment horizontal="left" vertical="center" wrapText="1" indent="1"/>
    </xf>
    <xf numFmtId="0" fontId="0" fillId="3" borderId="18" xfId="0" applyFill="1" applyBorder="1" applyAlignment="1">
      <alignment horizontal="left" vertical="center" wrapText="1" indent="1"/>
    </xf>
    <xf numFmtId="0" fontId="0" fillId="0" borderId="2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5" borderId="27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</cellXfs>
  <cellStyles count="11">
    <cellStyle name="Heading 1" xfId="2" builtinId="16" hidden="1"/>
    <cellStyle name="Heading 1" xfId="7" builtinId="16" customBuiltin="1"/>
    <cellStyle name="Heading 2" xfId="3" builtinId="17" hidden="1"/>
    <cellStyle name="Heading 2" xfId="8" builtinId="17" customBuiltin="1"/>
    <cellStyle name="Heading 3" xfId="4" builtinId="18" hidden="1"/>
    <cellStyle name="Heading 3" xfId="9" builtinId="18"/>
    <cellStyle name="Hyperlink" xfId="5" builtinId="8" customBuiltin="1"/>
    <cellStyle name="Normal" xfId="0" builtinId="0" customBuiltin="1"/>
    <cellStyle name="Title" xfId="1" builtinId="15" hidden="1"/>
    <cellStyle name="Title" xfId="6" builtinId="15"/>
    <cellStyle name="Výška řádku" xfId="10" xr:uid="{614CE2E0-A6E7-449E-B6C7-0AB6B07187A0}"/>
  </cellStyles>
  <dxfs count="5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C2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05B47-0BD1-4671-8F92-769AFF0BCAA5}">
  <sheetPr>
    <pageSetUpPr autoPageBreaks="0" fitToPage="1"/>
  </sheetPr>
  <dimension ref="A1:K171"/>
  <sheetViews>
    <sheetView showGridLines="0" tabSelected="1" zoomScaleNormal="100" workbookViewId="0"/>
  </sheetViews>
  <sheetFormatPr defaultColWidth="9.140625" defaultRowHeight="15" customHeight="1" x14ac:dyDescent="0.2"/>
  <cols>
    <col min="1" max="1" width="30.7109375" style="7" customWidth="1"/>
    <col min="2" max="2" width="135.5703125" style="7" customWidth="1"/>
    <col min="3" max="16384" width="9.140625" style="7"/>
  </cols>
  <sheetData>
    <row r="1" spans="1:3" ht="45" customHeight="1" x14ac:dyDescent="0.2">
      <c r="A1" s="1" t="s">
        <v>0</v>
      </c>
      <c r="C1" s="132"/>
    </row>
    <row r="2" spans="1:3" x14ac:dyDescent="0.2">
      <c r="A2" s="196" t="s">
        <v>1</v>
      </c>
      <c r="C2" s="132"/>
    </row>
    <row r="3" spans="1:3" x14ac:dyDescent="0.2">
      <c r="C3" s="132"/>
    </row>
    <row r="4" spans="1:3" ht="30" customHeight="1" thickBot="1" x14ac:dyDescent="0.35">
      <c r="A4" s="3" t="s">
        <v>2</v>
      </c>
      <c r="B4" s="24"/>
      <c r="C4" s="132"/>
    </row>
    <row r="5" spans="1:3" x14ac:dyDescent="0.2">
      <c r="A5" s="32" t="s">
        <v>3</v>
      </c>
      <c r="B5" s="170" t="s">
        <v>298</v>
      </c>
      <c r="C5" s="132"/>
    </row>
    <row r="6" spans="1:3" x14ac:dyDescent="0.2">
      <c r="A6" s="33" t="s">
        <v>4</v>
      </c>
      <c r="B6" s="165" t="s">
        <v>5</v>
      </c>
      <c r="C6" s="132"/>
    </row>
    <row r="7" spans="1:3" x14ac:dyDescent="0.2">
      <c r="A7" s="33" t="s">
        <v>6</v>
      </c>
      <c r="B7" s="175" t="s">
        <v>7</v>
      </c>
      <c r="C7" s="132"/>
    </row>
    <row r="8" spans="1:3" x14ac:dyDescent="0.2">
      <c r="A8" s="36" t="s">
        <v>8</v>
      </c>
      <c r="B8" s="178" t="s">
        <v>9</v>
      </c>
      <c r="C8" s="132"/>
    </row>
    <row r="9" spans="1:3" x14ac:dyDescent="0.2">
      <c r="C9" s="132"/>
    </row>
    <row r="10" spans="1:3" x14ac:dyDescent="0.2">
      <c r="A10" s="19"/>
      <c r="B10" s="19"/>
      <c r="C10" s="132"/>
    </row>
    <row r="11" spans="1:3" x14ac:dyDescent="0.2">
      <c r="A11" s="23"/>
      <c r="C11" s="132"/>
    </row>
    <row r="12" spans="1:3" customFormat="1" ht="30" customHeight="1" thickBot="1" x14ac:dyDescent="0.35">
      <c r="A12" s="2" t="s">
        <v>10</v>
      </c>
      <c r="B12" s="2"/>
      <c r="C12" s="137"/>
    </row>
    <row r="13" spans="1:3" x14ac:dyDescent="0.2">
      <c r="A13" s="164" t="s">
        <v>11</v>
      </c>
      <c r="B13" s="164"/>
      <c r="C13" s="132"/>
    </row>
    <row r="14" spans="1:3" x14ac:dyDescent="0.2">
      <c r="A14" s="23" t="s">
        <v>12</v>
      </c>
      <c r="B14" s="23"/>
      <c r="C14" s="132"/>
    </row>
    <row r="15" spans="1:3" x14ac:dyDescent="0.2">
      <c r="A15" s="23" t="s">
        <v>13</v>
      </c>
      <c r="B15" s="23"/>
      <c r="C15" s="132"/>
    </row>
    <row r="16" spans="1:3" x14ac:dyDescent="0.2">
      <c r="A16" s="23" t="s">
        <v>14</v>
      </c>
      <c r="C16" s="132"/>
    </row>
    <row r="17" spans="1:10" x14ac:dyDescent="0.2">
      <c r="A17" s="23" t="s">
        <v>15</v>
      </c>
      <c r="C17" s="132"/>
    </row>
    <row r="18" spans="1:10" x14ac:dyDescent="0.2">
      <c r="A18" s="23"/>
      <c r="C18" s="132"/>
    </row>
    <row r="19" spans="1:10" customFormat="1" ht="30" customHeight="1" thickBot="1" x14ac:dyDescent="0.35">
      <c r="A19" s="2" t="s">
        <v>16</v>
      </c>
      <c r="B19" s="2"/>
      <c r="C19" s="137"/>
    </row>
    <row r="20" spans="1:10" x14ac:dyDescent="0.2">
      <c r="A20" s="164" t="s">
        <v>17</v>
      </c>
      <c r="B20" s="164"/>
      <c r="C20" s="132"/>
    </row>
    <row r="21" spans="1:10" x14ac:dyDescent="0.2">
      <c r="A21" s="23" t="s">
        <v>18</v>
      </c>
      <c r="B21" s="23"/>
      <c r="C21" s="132"/>
    </row>
    <row r="22" spans="1:10" x14ac:dyDescent="0.2">
      <c r="A22" s="23"/>
      <c r="C22" s="132"/>
    </row>
    <row r="23" spans="1:10" s="23" customFormat="1" ht="30" customHeight="1" thickBot="1" x14ac:dyDescent="0.35">
      <c r="A23" s="2" t="s">
        <v>19</v>
      </c>
      <c r="B23" s="2"/>
      <c r="C23" s="132"/>
    </row>
    <row r="24" spans="1:10" x14ac:dyDescent="0.2">
      <c r="A24" s="23" t="s">
        <v>20</v>
      </c>
      <c r="C24" s="132"/>
    </row>
    <row r="25" spans="1:10" s="23" customFormat="1" x14ac:dyDescent="0.2">
      <c r="A25" s="106" t="s">
        <v>271</v>
      </c>
      <c r="B25" s="107"/>
      <c r="C25" s="107"/>
      <c r="D25" s="132"/>
    </row>
    <row r="26" spans="1:10" ht="15" customHeight="1" x14ac:dyDescent="0.2">
      <c r="A26" s="23" t="s">
        <v>284</v>
      </c>
      <c r="J26" s="129"/>
    </row>
    <row r="27" spans="1:10" ht="15" customHeight="1" x14ac:dyDescent="0.2">
      <c r="A27" s="161" t="s">
        <v>272</v>
      </c>
      <c r="J27" s="129"/>
    </row>
    <row r="28" spans="1:10" ht="15" customHeight="1" x14ac:dyDescent="0.2">
      <c r="A28" s="161" t="s">
        <v>273</v>
      </c>
      <c r="J28" s="129"/>
    </row>
    <row r="29" spans="1:10" ht="15" customHeight="1" x14ac:dyDescent="0.2">
      <c r="A29" s="23" t="s">
        <v>274</v>
      </c>
      <c r="J29" s="129"/>
    </row>
    <row r="30" spans="1:10" ht="15" customHeight="1" x14ac:dyDescent="0.2">
      <c r="A30" s="23" t="s">
        <v>283</v>
      </c>
      <c r="J30" s="129"/>
    </row>
    <row r="31" spans="1:10" ht="15" customHeight="1" x14ac:dyDescent="0.2">
      <c r="A31" s="172" t="s">
        <v>275</v>
      </c>
      <c r="J31" s="129"/>
    </row>
    <row r="32" spans="1:10" ht="15" customHeight="1" x14ac:dyDescent="0.2">
      <c r="A32" s="172" t="s">
        <v>276</v>
      </c>
      <c r="J32" s="129"/>
    </row>
    <row r="33" spans="1:11" ht="15" customHeight="1" x14ac:dyDescent="0.2">
      <c r="A33" s="172" t="s">
        <v>277</v>
      </c>
      <c r="J33" s="129"/>
    </row>
    <row r="34" spans="1:11" ht="15" customHeight="1" x14ac:dyDescent="0.2">
      <c r="A34" s="172" t="s">
        <v>278</v>
      </c>
      <c r="J34" s="129"/>
    </row>
    <row r="35" spans="1:11" ht="15" customHeight="1" x14ac:dyDescent="0.2">
      <c r="A35" s="23" t="s">
        <v>268</v>
      </c>
      <c r="J35" s="129"/>
    </row>
    <row r="36" spans="1:11" ht="15" customHeight="1" x14ac:dyDescent="0.2">
      <c r="A36" s="172" t="s">
        <v>233</v>
      </c>
      <c r="J36" s="129"/>
    </row>
    <row r="37" spans="1:11" ht="15" customHeight="1" x14ac:dyDescent="0.2">
      <c r="A37" s="172" t="s">
        <v>234</v>
      </c>
      <c r="J37" s="129"/>
    </row>
    <row r="38" spans="1:11" ht="15" customHeight="1" x14ac:dyDescent="0.2">
      <c r="A38" s="172" t="s">
        <v>235</v>
      </c>
      <c r="J38" s="129"/>
    </row>
    <row r="39" spans="1:11" ht="15" customHeight="1" x14ac:dyDescent="0.2">
      <c r="A39" s="172" t="s">
        <v>236</v>
      </c>
      <c r="J39" s="129"/>
    </row>
    <row r="40" spans="1:11" ht="15" customHeight="1" x14ac:dyDescent="0.2">
      <c r="A40" s="172" t="s">
        <v>237</v>
      </c>
      <c r="J40" s="129"/>
    </row>
    <row r="41" spans="1:11" ht="15" customHeight="1" x14ac:dyDescent="0.2">
      <c r="A41" s="172" t="s">
        <v>269</v>
      </c>
      <c r="J41" s="129"/>
    </row>
    <row r="42" spans="1:11" ht="15" customHeight="1" x14ac:dyDescent="0.2">
      <c r="A42" s="161" t="s">
        <v>238</v>
      </c>
      <c r="J42" s="129"/>
    </row>
    <row r="43" spans="1:11" ht="15" customHeight="1" x14ac:dyDescent="0.2">
      <c r="A43" s="172" t="s">
        <v>239</v>
      </c>
      <c r="J43" s="129"/>
    </row>
    <row r="44" spans="1:11" ht="15" customHeight="1" x14ac:dyDescent="0.2">
      <c r="A44" s="172" t="s">
        <v>279</v>
      </c>
      <c r="J44" s="129"/>
    </row>
    <row r="45" spans="1:11" ht="15" customHeight="1" x14ac:dyDescent="0.2">
      <c r="A45" s="79" t="s">
        <v>280</v>
      </c>
      <c r="B45" s="173"/>
      <c r="C45" s="173"/>
      <c r="D45" s="173"/>
      <c r="E45" s="173"/>
      <c r="F45" s="173"/>
      <c r="G45" s="173"/>
      <c r="H45" s="173"/>
      <c r="I45" s="173"/>
      <c r="J45" s="174"/>
      <c r="K45" s="173"/>
    </row>
    <row r="46" spans="1:11" ht="15" customHeight="1" x14ac:dyDescent="0.2">
      <c r="A46" s="23" t="s">
        <v>281</v>
      </c>
      <c r="J46" s="129"/>
    </row>
    <row r="47" spans="1:11" x14ac:dyDescent="0.2">
      <c r="A47" s="23" t="s">
        <v>282</v>
      </c>
      <c r="C47" s="132"/>
    </row>
    <row r="48" spans="1:11" x14ac:dyDescent="0.2">
      <c r="C48" s="132"/>
    </row>
    <row r="49" spans="3:3" x14ac:dyDescent="0.2">
      <c r="C49" s="132"/>
    </row>
    <row r="50" spans="3:3" x14ac:dyDescent="0.2">
      <c r="C50" s="132"/>
    </row>
    <row r="51" spans="3:3" x14ac:dyDescent="0.2">
      <c r="C51" s="132"/>
    </row>
    <row r="52" spans="3:3" x14ac:dyDescent="0.2">
      <c r="C52" s="132"/>
    </row>
    <row r="53" spans="3:3" x14ac:dyDescent="0.2">
      <c r="C53" s="132"/>
    </row>
    <row r="54" spans="3:3" x14ac:dyDescent="0.2">
      <c r="C54" s="132"/>
    </row>
    <row r="55" spans="3:3" x14ac:dyDescent="0.2">
      <c r="C55" s="132"/>
    </row>
    <row r="56" spans="3:3" x14ac:dyDescent="0.2">
      <c r="C56" s="132"/>
    </row>
    <row r="57" spans="3:3" x14ac:dyDescent="0.2">
      <c r="C57" s="132"/>
    </row>
    <row r="58" spans="3:3" x14ac:dyDescent="0.2">
      <c r="C58" s="132"/>
    </row>
    <row r="59" spans="3:3" x14ac:dyDescent="0.2">
      <c r="C59" s="132"/>
    </row>
    <row r="60" spans="3:3" x14ac:dyDescent="0.2">
      <c r="C60" s="132"/>
    </row>
    <row r="61" spans="3:3" x14ac:dyDescent="0.2">
      <c r="C61" s="132"/>
    </row>
    <row r="62" spans="3:3" x14ac:dyDescent="0.2">
      <c r="C62" s="132"/>
    </row>
    <row r="63" spans="3:3" x14ac:dyDescent="0.2">
      <c r="C63" s="132"/>
    </row>
    <row r="64" spans="3:3" x14ac:dyDescent="0.2">
      <c r="C64" s="132"/>
    </row>
    <row r="65" spans="3:3" x14ac:dyDescent="0.2">
      <c r="C65" s="132"/>
    </row>
    <row r="66" spans="3:3" x14ac:dyDescent="0.2">
      <c r="C66" s="132"/>
    </row>
    <row r="67" spans="3:3" x14ac:dyDescent="0.2">
      <c r="C67" s="132"/>
    </row>
    <row r="68" spans="3:3" x14ac:dyDescent="0.2">
      <c r="C68" s="132"/>
    </row>
    <row r="69" spans="3:3" x14ac:dyDescent="0.2">
      <c r="C69" s="132"/>
    </row>
    <row r="70" spans="3:3" x14ac:dyDescent="0.2">
      <c r="C70" s="132"/>
    </row>
    <row r="71" spans="3:3" x14ac:dyDescent="0.2">
      <c r="C71" s="132"/>
    </row>
    <row r="171" ht="12.75" x14ac:dyDescent="0.2"/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scale="72" fitToHeight="0" orientation="landscape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16066-C587-4848-849B-CC618CA07E10}">
  <sheetPr>
    <pageSetUpPr autoPageBreaks="0" fitToPage="1"/>
  </sheetPr>
  <dimension ref="A1:L102"/>
  <sheetViews>
    <sheetView showGridLines="0" zoomScale="80" zoomScaleNormal="80" workbookViewId="0"/>
  </sheetViews>
  <sheetFormatPr defaultColWidth="9.42578125" defaultRowHeight="15" customHeight="1" x14ac:dyDescent="0.2"/>
  <cols>
    <col min="1" max="1" width="6.7109375" style="8" customWidth="1"/>
    <col min="2" max="2" width="75.7109375" style="6" customWidth="1"/>
    <col min="3" max="3" width="30.7109375" style="6" customWidth="1"/>
    <col min="4" max="4" width="45.7109375" style="7" customWidth="1"/>
    <col min="5" max="5" width="15.5703125" style="7" customWidth="1"/>
    <col min="6" max="7" width="30.7109375" style="7" customWidth="1"/>
    <col min="8" max="8" width="15.5703125" style="7" customWidth="1"/>
    <col min="9" max="11" width="30.7109375" style="7" customWidth="1"/>
    <col min="12" max="12" width="9.42578125" style="47"/>
    <col min="13" max="16384" width="9.42578125" style="7"/>
  </cols>
  <sheetData>
    <row r="1" spans="1:12" ht="45" customHeight="1" x14ac:dyDescent="0.2">
      <c r="A1" s="1" t="s">
        <v>0</v>
      </c>
      <c r="L1" s="129"/>
    </row>
    <row r="2" spans="1:12" x14ac:dyDescent="0.2">
      <c r="L2" s="129"/>
    </row>
    <row r="3" spans="1:12" customFormat="1" ht="30" customHeight="1" thickBot="1" x14ac:dyDescent="0.35">
      <c r="A3" s="3"/>
      <c r="B3" s="3" t="s">
        <v>131</v>
      </c>
      <c r="C3" s="3"/>
      <c r="D3" s="3"/>
      <c r="E3" s="3"/>
      <c r="F3" s="3"/>
      <c r="G3" s="3"/>
      <c r="H3" s="3"/>
      <c r="I3" s="3"/>
      <c r="J3" s="3"/>
      <c r="K3" s="3"/>
      <c r="L3" s="130"/>
    </row>
    <row r="4" spans="1:12" x14ac:dyDescent="0.2">
      <c r="L4" s="129"/>
    </row>
    <row r="5" spans="1:12" ht="30" customHeight="1" thickBot="1" x14ac:dyDescent="0.35">
      <c r="A5" s="35">
        <f>'klíčový personál'!A11</f>
        <v>2</v>
      </c>
      <c r="B5" s="3" t="str">
        <f>UPPER('klíčový personál'!B11)</f>
        <v xml:space="preserve">ASISTENT PRO DOZOR (KONTROLU) KVALITY </v>
      </c>
      <c r="C5" s="3"/>
      <c r="D5" s="3"/>
      <c r="E5" s="3"/>
      <c r="F5" s="3"/>
      <c r="G5" s="3"/>
      <c r="H5" s="3"/>
      <c r="I5" s="3"/>
      <c r="J5" s="3"/>
      <c r="K5" s="3"/>
      <c r="L5" s="129"/>
    </row>
    <row r="6" spans="1:12" x14ac:dyDescent="0.2">
      <c r="A6" s="62"/>
      <c r="B6" s="61" t="s">
        <v>135</v>
      </c>
      <c r="L6" s="129"/>
    </row>
    <row r="7" spans="1:12" x14ac:dyDescent="0.2">
      <c r="A7" s="63"/>
      <c r="B7" s="77" t="str">
        <f>IF('klíčový personál'!C11&lt;&gt;"",'klíčový personál'!C11,"[bude doplněno po zadání na listu ""klíčový personál""]")</f>
        <v>[bude doplněno po zadání na listu "klíčový personál"]</v>
      </c>
      <c r="L7" s="129"/>
    </row>
    <row r="8" spans="1:12" x14ac:dyDescent="0.2">
      <c r="L8" s="129"/>
    </row>
    <row r="9" spans="1:12" ht="20.100000000000001" customHeight="1" thickBot="1" x14ac:dyDescent="0.25">
      <c r="A9" s="11"/>
      <c r="B9" s="11" t="s">
        <v>147</v>
      </c>
      <c r="C9" s="11"/>
      <c r="D9" s="11"/>
      <c r="E9" s="11"/>
      <c r="F9" s="11"/>
      <c r="G9" s="11"/>
      <c r="H9" s="11"/>
      <c r="I9" s="11"/>
      <c r="J9" s="11"/>
      <c r="K9" s="11"/>
      <c r="L9" s="129"/>
    </row>
    <row r="10" spans="1:12" customFormat="1" x14ac:dyDescent="0.2">
      <c r="A10" s="34"/>
      <c r="B10" s="85" t="s">
        <v>148</v>
      </c>
      <c r="L10" s="130"/>
    </row>
    <row r="11" spans="1:12" customFormat="1" x14ac:dyDescent="0.2">
      <c r="A11" s="34"/>
      <c r="B11" s="59" t="s">
        <v>190</v>
      </c>
      <c r="L11" s="137"/>
    </row>
    <row r="12" spans="1:12" customFormat="1" x14ac:dyDescent="0.2">
      <c r="A12" s="84"/>
      <c r="B12" s="168" t="s">
        <v>297</v>
      </c>
      <c r="L12" s="130"/>
    </row>
    <row r="13" spans="1:12" customFormat="1" x14ac:dyDescent="0.2">
      <c r="B13" s="12"/>
      <c r="E13" s="108"/>
      <c r="L13" s="130"/>
    </row>
    <row r="14" spans="1:12" ht="20.100000000000001" customHeight="1" thickBot="1" x14ac:dyDescent="0.25">
      <c r="A14" s="11"/>
      <c r="B14" s="11" t="s">
        <v>150</v>
      </c>
      <c r="C14" s="11"/>
      <c r="D14" s="11"/>
      <c r="E14" s="11"/>
      <c r="F14" s="11"/>
      <c r="G14" s="11"/>
      <c r="H14" s="11"/>
      <c r="I14" s="11"/>
      <c r="J14" s="11"/>
      <c r="K14" s="11"/>
      <c r="L14" s="129"/>
    </row>
    <row r="15" spans="1:12" ht="15.75" x14ac:dyDescent="0.2">
      <c r="A15" s="48"/>
      <c r="B15" s="49" t="s">
        <v>289</v>
      </c>
      <c r="C15" s="48"/>
      <c r="D15" s="48"/>
      <c r="E15" s="48"/>
      <c r="F15" s="48"/>
      <c r="G15" s="48"/>
      <c r="H15" s="48"/>
      <c r="I15" s="48"/>
      <c r="J15" s="48"/>
      <c r="K15" s="48"/>
      <c r="L15" s="129"/>
    </row>
    <row r="16" spans="1:12" ht="15.75" x14ac:dyDescent="0.2">
      <c r="A16" s="48"/>
      <c r="B16" s="49" t="s">
        <v>290</v>
      </c>
      <c r="C16" s="48"/>
      <c r="D16" s="48"/>
      <c r="E16" s="48"/>
      <c r="F16" s="48"/>
      <c r="G16" s="48"/>
      <c r="H16" s="48"/>
      <c r="I16" s="48"/>
      <c r="J16" s="48"/>
      <c r="K16" s="48"/>
      <c r="L16" s="129"/>
    </row>
    <row r="17" spans="1:12" x14ac:dyDescent="0.2">
      <c r="B17" s="23"/>
      <c r="C17" s="23"/>
      <c r="L17" s="129"/>
    </row>
    <row r="18" spans="1:12" x14ac:dyDescent="0.2">
      <c r="A18" s="60" t="s">
        <v>109</v>
      </c>
      <c r="B18" s="163" t="s">
        <v>110</v>
      </c>
      <c r="C18"/>
      <c r="D18" s="13"/>
      <c r="F18" s="8"/>
      <c r="G18" s="8"/>
      <c r="H18" s="8"/>
      <c r="I18" s="8"/>
      <c r="J18" s="8"/>
      <c r="K18" s="8"/>
      <c r="L18" s="138"/>
    </row>
    <row r="19" spans="1:12" x14ac:dyDescent="0.2">
      <c r="A19" s="5" t="s">
        <v>111</v>
      </c>
      <c r="B19" s="55" t="s">
        <v>151</v>
      </c>
      <c r="C19"/>
      <c r="D19" s="15"/>
      <c r="E19" s="8"/>
      <c r="F19" s="6"/>
      <c r="G19" s="6"/>
      <c r="H19" s="6"/>
      <c r="I19" s="6"/>
      <c r="J19" s="6"/>
      <c r="K19" s="6"/>
      <c r="L19" s="129"/>
    </row>
    <row r="20" spans="1:12" ht="63.75" x14ac:dyDescent="0.2">
      <c r="A20" s="5" t="s">
        <v>113</v>
      </c>
      <c r="B20" s="78" t="s">
        <v>152</v>
      </c>
      <c r="C20"/>
      <c r="D20" s="15"/>
      <c r="E20" s="6"/>
      <c r="F20" s="6"/>
      <c r="G20" s="6"/>
      <c r="H20" s="6"/>
      <c r="I20" s="6"/>
      <c r="J20" s="6"/>
      <c r="K20" s="6"/>
      <c r="L20" s="129"/>
    </row>
    <row r="21" spans="1:12" ht="51" x14ac:dyDescent="0.2">
      <c r="A21" s="4" t="s">
        <v>153</v>
      </c>
      <c r="B21" s="56" t="s">
        <v>154</v>
      </c>
      <c r="C21"/>
      <c r="D21" s="15"/>
      <c r="E21" s="6"/>
      <c r="F21" s="6"/>
      <c r="G21" s="6"/>
      <c r="H21" s="6"/>
      <c r="I21" s="6"/>
      <c r="J21" s="6"/>
      <c r="K21" s="6"/>
      <c r="L21" s="129"/>
    </row>
    <row r="22" spans="1:12" ht="76.5" x14ac:dyDescent="0.2">
      <c r="A22" s="4" t="s">
        <v>191</v>
      </c>
      <c r="B22" s="112" t="s">
        <v>254</v>
      </c>
      <c r="C22"/>
      <c r="D22" s="15"/>
      <c r="E22" s="6"/>
      <c r="F22" s="6"/>
      <c r="G22" s="6"/>
      <c r="H22" s="6"/>
      <c r="I22" s="6"/>
      <c r="J22" s="6"/>
      <c r="K22" s="6"/>
      <c r="L22" s="129"/>
    </row>
    <row r="23" spans="1:12" x14ac:dyDescent="0.2">
      <c r="L23" s="129"/>
    </row>
    <row r="24" spans="1:12" ht="20.100000000000001" customHeight="1" thickBot="1" x14ac:dyDescent="0.25">
      <c r="A24" s="11"/>
      <c r="B24" s="11" t="s">
        <v>155</v>
      </c>
      <c r="C24" s="11"/>
      <c r="D24" s="11"/>
      <c r="E24" s="11"/>
      <c r="F24" s="11"/>
      <c r="G24" s="11"/>
      <c r="H24" s="11"/>
      <c r="I24" s="11"/>
      <c r="J24" s="11"/>
      <c r="K24" s="11"/>
      <c r="L24" s="129"/>
    </row>
    <row r="25" spans="1:12" ht="15.75" x14ac:dyDescent="0.2">
      <c r="A25" s="48"/>
      <c r="B25" s="49" t="s">
        <v>108</v>
      </c>
      <c r="C25" s="48"/>
      <c r="D25" s="48"/>
      <c r="E25" s="48"/>
      <c r="F25" s="48"/>
      <c r="G25" s="48"/>
      <c r="H25" s="48"/>
      <c r="I25" s="48"/>
      <c r="J25" s="48"/>
      <c r="K25" s="48"/>
      <c r="L25" s="129"/>
    </row>
    <row r="26" spans="1:12" x14ac:dyDescent="0.2">
      <c r="B26" s="79" t="s">
        <v>156</v>
      </c>
      <c r="C26" s="7"/>
      <c r="L26" s="129"/>
    </row>
    <row r="27" spans="1:12" x14ac:dyDescent="0.2">
      <c r="B27" s="23"/>
      <c r="C27" s="23"/>
      <c r="L27" s="129"/>
    </row>
    <row r="28" spans="1:12" x14ac:dyDescent="0.2">
      <c r="A28" s="60" t="s">
        <v>109</v>
      </c>
      <c r="B28" s="64" t="s">
        <v>110</v>
      </c>
      <c r="C28"/>
      <c r="D28" s="13"/>
      <c r="E28" s="8"/>
      <c r="F28" s="8"/>
      <c r="G28" s="8"/>
      <c r="H28" s="8"/>
      <c r="I28" s="8"/>
      <c r="J28" s="8"/>
      <c r="K28" s="8"/>
      <c r="L28" s="138"/>
    </row>
    <row r="29" spans="1:12" x14ac:dyDescent="0.2">
      <c r="A29" s="5" t="s">
        <v>122</v>
      </c>
      <c r="B29" s="57" t="s">
        <v>157</v>
      </c>
      <c r="C29"/>
      <c r="D29" s="15"/>
      <c r="E29" s="6"/>
      <c r="F29" s="6"/>
      <c r="G29" s="6"/>
      <c r="H29" s="6"/>
      <c r="I29" s="6"/>
      <c r="J29" s="6"/>
      <c r="K29" s="6"/>
      <c r="L29" s="129"/>
    </row>
    <row r="30" spans="1:12" ht="63.75" x14ac:dyDescent="0.2">
      <c r="A30" s="5" t="s">
        <v>124</v>
      </c>
      <c r="B30" s="194" t="s">
        <v>255</v>
      </c>
      <c r="C30"/>
      <c r="D30" s="15"/>
      <c r="E30" s="6"/>
      <c r="F30" s="6"/>
      <c r="G30" s="6"/>
      <c r="H30" s="6"/>
      <c r="I30" s="6"/>
      <c r="J30" s="6"/>
      <c r="K30" s="6"/>
      <c r="L30" s="129"/>
    </row>
    <row r="31" spans="1:12" ht="76.5" x14ac:dyDescent="0.2">
      <c r="A31" s="4" t="s">
        <v>158</v>
      </c>
      <c r="B31" s="112" t="s">
        <v>293</v>
      </c>
      <c r="C31"/>
      <c r="D31" s="15"/>
      <c r="E31" s="6"/>
      <c r="F31" s="6"/>
      <c r="G31" s="6"/>
      <c r="H31" s="6"/>
      <c r="I31" s="6"/>
      <c r="J31" s="6"/>
      <c r="K31" s="6"/>
      <c r="L31" s="129"/>
    </row>
    <row r="32" spans="1:12" x14ac:dyDescent="0.2">
      <c r="L32" s="129"/>
    </row>
    <row r="33" spans="1:12" ht="20.100000000000001" customHeight="1" thickBot="1" x14ac:dyDescent="0.25">
      <c r="A33" s="11"/>
      <c r="B33" s="11" t="s">
        <v>160</v>
      </c>
      <c r="C33" s="11"/>
      <c r="D33" s="11"/>
      <c r="E33" s="11"/>
      <c r="F33" s="11"/>
      <c r="G33" s="11"/>
      <c r="H33" s="11"/>
      <c r="I33" s="11"/>
      <c r="J33" s="11"/>
      <c r="K33" s="11"/>
      <c r="L33" s="129"/>
    </row>
    <row r="34" spans="1:12" ht="15.75" x14ac:dyDescent="0.2">
      <c r="A34" s="48"/>
      <c r="B34" s="49" t="s">
        <v>161</v>
      </c>
      <c r="C34" s="48"/>
      <c r="D34" s="48"/>
      <c r="E34" s="48"/>
      <c r="F34" s="48"/>
      <c r="G34" s="48"/>
      <c r="H34" s="48"/>
      <c r="I34" s="48"/>
      <c r="J34" s="48"/>
      <c r="K34" s="48"/>
      <c r="L34" s="129"/>
    </row>
    <row r="35" spans="1:12" ht="15.75" x14ac:dyDescent="0.2">
      <c r="A35" s="48"/>
      <c r="B35" s="49" t="s">
        <v>162</v>
      </c>
      <c r="C35" s="48"/>
      <c r="D35" s="48"/>
      <c r="E35" s="48"/>
      <c r="F35" s="48"/>
      <c r="G35" s="48"/>
      <c r="H35" s="48"/>
      <c r="I35" s="48"/>
      <c r="J35" s="48"/>
      <c r="K35" s="48"/>
      <c r="L35" s="132"/>
    </row>
    <row r="36" spans="1:12" x14ac:dyDescent="0.2">
      <c r="B36" s="23" t="s">
        <v>192</v>
      </c>
      <c r="C36" s="7"/>
      <c r="L36" s="132"/>
    </row>
    <row r="37" spans="1:12" x14ac:dyDescent="0.2">
      <c r="B37" s="23" t="s">
        <v>193</v>
      </c>
      <c r="C37" s="7"/>
      <c r="L37" s="129"/>
    </row>
    <row r="38" spans="1:12" x14ac:dyDescent="0.2">
      <c r="B38" s="79" t="s">
        <v>242</v>
      </c>
      <c r="C38" s="7"/>
      <c r="L38" s="129"/>
    </row>
    <row r="39" spans="1:12" x14ac:dyDescent="0.2">
      <c r="B39" s="79" t="s">
        <v>264</v>
      </c>
      <c r="C39" s="7"/>
      <c r="L39" s="129"/>
    </row>
    <row r="40" spans="1:12" x14ac:dyDescent="0.2">
      <c r="B40" s="23"/>
      <c r="C40" s="23"/>
      <c r="L40" s="129"/>
    </row>
    <row r="41" spans="1:12" s="6" customFormat="1" ht="15" customHeight="1" x14ac:dyDescent="0.2">
      <c r="A41" s="216" t="s">
        <v>109</v>
      </c>
      <c r="B41" s="213" t="s">
        <v>163</v>
      </c>
      <c r="C41" s="214"/>
      <c r="D41" s="215"/>
      <c r="E41" s="217" t="s">
        <v>145</v>
      </c>
      <c r="F41" s="213" t="s">
        <v>194</v>
      </c>
      <c r="G41" s="214"/>
      <c r="H41" s="214"/>
      <c r="I41" s="214"/>
      <c r="J41" s="214"/>
      <c r="K41" s="214"/>
      <c r="L41" s="135"/>
    </row>
    <row r="42" spans="1:12" s="6" customFormat="1" ht="25.5" x14ac:dyDescent="0.2">
      <c r="A42" s="215"/>
      <c r="B42" s="89" t="s">
        <v>110</v>
      </c>
      <c r="C42" s="89" t="s">
        <v>164</v>
      </c>
      <c r="D42" s="89" t="s">
        <v>3</v>
      </c>
      <c r="E42" s="218"/>
      <c r="F42" s="90" t="s">
        <v>195</v>
      </c>
      <c r="G42" s="89" t="s">
        <v>196</v>
      </c>
      <c r="H42" s="89" t="s">
        <v>118</v>
      </c>
      <c r="I42" s="90" t="s">
        <v>120</v>
      </c>
      <c r="J42" s="90" t="s">
        <v>165</v>
      </c>
      <c r="K42" s="64" t="s">
        <v>121</v>
      </c>
      <c r="L42" s="135"/>
    </row>
    <row r="43" spans="1:12" x14ac:dyDescent="0.2">
      <c r="A43" s="5" t="s">
        <v>166</v>
      </c>
      <c r="B43" s="30" t="s">
        <v>167</v>
      </c>
      <c r="C43" s="29"/>
      <c r="D43" s="29"/>
      <c r="E43" s="80"/>
      <c r="F43" s="31"/>
      <c r="G43" s="29"/>
      <c r="H43" s="31"/>
      <c r="I43" s="31"/>
      <c r="J43" s="31"/>
      <c r="K43" s="80"/>
      <c r="L43" s="129"/>
    </row>
    <row r="44" spans="1:12" ht="89.25" x14ac:dyDescent="0.2">
      <c r="A44" s="50" t="s">
        <v>168</v>
      </c>
      <c r="B44" s="208" t="s">
        <v>295</v>
      </c>
      <c r="C44" s="68" t="s">
        <v>26</v>
      </c>
      <c r="D44" s="201"/>
      <c r="E44" s="113">
        <v>0</v>
      </c>
      <c r="F44" s="95" t="s">
        <v>202</v>
      </c>
      <c r="G44" s="66"/>
      <c r="H44" s="45"/>
      <c r="I44" s="202"/>
      <c r="J44" s="202"/>
      <c r="K44" s="203"/>
      <c r="L44" s="129"/>
    </row>
    <row r="45" spans="1:12" ht="89.25" x14ac:dyDescent="0.2">
      <c r="A45" s="176" t="s">
        <v>169</v>
      </c>
      <c r="B45" s="209" t="str">
        <f>B44</f>
        <v xml:space="preserve">
odborný dozor kvality prováděných prací (na straně klienta) a Stálý technický dozor přičemž:
   ▪ předmětem dozoru byla Realizace stavby Vodního díla
   ▪ konečná cena takové Realizace byla alespoň 150 mil. Kč bez DPH
</v>
      </c>
      <c r="C45" s="66" t="s">
        <v>26</v>
      </c>
      <c r="D45" s="199"/>
      <c r="E45" s="177">
        <v>0</v>
      </c>
      <c r="F45" s="95" t="str">
        <f>F44</f>
        <v>konečná cena
Realizace
(Kč bez DPH)</v>
      </c>
      <c r="G45" s="66"/>
      <c r="H45" s="81"/>
      <c r="I45" s="204"/>
      <c r="J45" s="204"/>
      <c r="K45" s="205"/>
      <c r="L45" s="129"/>
    </row>
    <row r="46" spans="1:12" ht="89.25" x14ac:dyDescent="0.2">
      <c r="A46" s="53" t="s">
        <v>170</v>
      </c>
      <c r="B46" s="54" t="str">
        <f>B44</f>
        <v xml:space="preserve">
odborný dozor kvality prováděných prací (na straně klienta) a Stálý technický dozor přičemž:
   ▪ předmětem dozoru byla Realizace stavby Vodního díla
   ▪ konečná cena takové Realizace byla alespoň 150 mil. Kč bez DPH
</v>
      </c>
      <c r="C46" s="66" t="s">
        <v>26</v>
      </c>
      <c r="D46" s="199"/>
      <c r="E46" s="177">
        <v>1</v>
      </c>
      <c r="F46" s="95" t="str">
        <f>F44</f>
        <v>konečná cena
Realizace
(Kč bez DPH)</v>
      </c>
      <c r="G46" s="66"/>
      <c r="H46" s="81"/>
      <c r="I46" s="204"/>
      <c r="J46" s="204"/>
      <c r="K46" s="205"/>
      <c r="L46" s="129"/>
    </row>
    <row r="47" spans="1:12" ht="89.25" x14ac:dyDescent="0.2">
      <c r="A47" s="53" t="s">
        <v>171</v>
      </c>
      <c r="B47" s="52" t="s">
        <v>294</v>
      </c>
      <c r="C47" s="66" t="s">
        <v>26</v>
      </c>
      <c r="D47" s="199"/>
      <c r="E47" s="177">
        <v>1</v>
      </c>
      <c r="F47" s="95"/>
      <c r="G47" s="195"/>
      <c r="H47" s="81"/>
      <c r="I47" s="204"/>
      <c r="J47" s="204"/>
      <c r="K47" s="205"/>
      <c r="L47" s="129"/>
    </row>
    <row r="48" spans="1:12" ht="89.25" x14ac:dyDescent="0.2">
      <c r="A48" s="53" t="s">
        <v>172</v>
      </c>
      <c r="B48" s="54" t="str">
        <f>B47</f>
        <v xml:space="preserve">
odborný dozor kvality prováděných prací (na straně klienta) a Stálý technický dozor přičemž:
   ▪ předmětem dozoru byla Realizace stavby Vodního díla,
     jejíž součástí byla Realizace Řídicího systému
  </v>
      </c>
      <c r="C48" s="66" t="s">
        <v>26</v>
      </c>
      <c r="D48" s="199"/>
      <c r="E48" s="177">
        <v>1</v>
      </c>
      <c r="F48" s="95"/>
      <c r="G48" s="195"/>
      <c r="H48" s="81"/>
      <c r="I48" s="204"/>
      <c r="J48" s="204"/>
      <c r="K48" s="205"/>
      <c r="L48" s="129"/>
    </row>
    <row r="49" spans="1:12" x14ac:dyDescent="0.2">
      <c r="H49" s="8"/>
      <c r="J49" s="8"/>
      <c r="L49" s="129"/>
    </row>
    <row r="50" spans="1:12" x14ac:dyDescent="0.2">
      <c r="A50" s="17"/>
      <c r="B50" s="18"/>
      <c r="C50" s="18"/>
      <c r="D50" s="19"/>
      <c r="E50" s="19"/>
      <c r="F50" s="19"/>
      <c r="G50" s="19"/>
      <c r="H50" s="19"/>
      <c r="I50" s="19"/>
      <c r="J50" s="19"/>
      <c r="K50" s="19"/>
      <c r="L50" s="129"/>
    </row>
    <row r="51" spans="1:12" ht="15.75" x14ac:dyDescent="0.2">
      <c r="E51" s="48"/>
      <c r="L51" s="129"/>
    </row>
    <row r="52" spans="1:12" ht="15.75" x14ac:dyDescent="0.2">
      <c r="E52" s="48"/>
      <c r="L52" s="129"/>
    </row>
    <row r="53" spans="1:12" ht="15.75" x14ac:dyDescent="0.2">
      <c r="E53" s="48"/>
      <c r="L53" s="129"/>
    </row>
    <row r="54" spans="1:12" ht="15.75" x14ac:dyDescent="0.2">
      <c r="E54" s="48"/>
      <c r="L54" s="129"/>
    </row>
    <row r="55" spans="1:12" x14ac:dyDescent="0.2">
      <c r="L55" s="129"/>
    </row>
    <row r="56" spans="1:12" x14ac:dyDescent="0.2">
      <c r="L56" s="129"/>
    </row>
    <row r="57" spans="1:12" x14ac:dyDescent="0.2">
      <c r="E57" s="118"/>
      <c r="L57" s="129"/>
    </row>
    <row r="58" spans="1:12" x14ac:dyDescent="0.2">
      <c r="E58" s="8"/>
      <c r="L58" s="129"/>
    </row>
    <row r="59" spans="1:12" x14ac:dyDescent="0.2">
      <c r="E59" s="6"/>
      <c r="L59" s="129"/>
    </row>
    <row r="60" spans="1:12" x14ac:dyDescent="0.2">
      <c r="E60" s="6"/>
      <c r="L60" s="129"/>
    </row>
    <row r="61" spans="1:12" x14ac:dyDescent="0.2">
      <c r="E61" s="6"/>
      <c r="L61" s="129"/>
    </row>
    <row r="62" spans="1:12" x14ac:dyDescent="0.2">
      <c r="E62" s="6"/>
      <c r="L62" s="129"/>
    </row>
    <row r="63" spans="1:12" x14ac:dyDescent="0.2">
      <c r="E63" s="6"/>
      <c r="L63" s="129"/>
    </row>
    <row r="64" spans="1:12" x14ac:dyDescent="0.2">
      <c r="L64" s="129"/>
    </row>
    <row r="65" spans="12:12" x14ac:dyDescent="0.2">
      <c r="L65" s="129"/>
    </row>
    <row r="66" spans="12:12" x14ac:dyDescent="0.2">
      <c r="L66" s="129"/>
    </row>
    <row r="67" spans="12:12" x14ac:dyDescent="0.2">
      <c r="L67" s="129"/>
    </row>
    <row r="68" spans="12:12" x14ac:dyDescent="0.2">
      <c r="L68" s="129"/>
    </row>
    <row r="69" spans="12:12" x14ac:dyDescent="0.2">
      <c r="L69" s="129"/>
    </row>
    <row r="70" spans="12:12" x14ac:dyDescent="0.2">
      <c r="L70" s="129"/>
    </row>
    <row r="71" spans="12:12" x14ac:dyDescent="0.2">
      <c r="L71" s="129"/>
    </row>
    <row r="72" spans="12:12" x14ac:dyDescent="0.2">
      <c r="L72" s="129"/>
    </row>
    <row r="73" spans="12:12" x14ac:dyDescent="0.2">
      <c r="L73" s="129"/>
    </row>
    <row r="74" spans="12:12" x14ac:dyDescent="0.2">
      <c r="L74" s="129"/>
    </row>
    <row r="75" spans="12:12" x14ac:dyDescent="0.2">
      <c r="L75" s="129"/>
    </row>
    <row r="76" spans="12:12" x14ac:dyDescent="0.2">
      <c r="L76" s="129"/>
    </row>
    <row r="77" spans="12:12" x14ac:dyDescent="0.2">
      <c r="L77" s="129"/>
    </row>
    <row r="78" spans="12:12" x14ac:dyDescent="0.2">
      <c r="L78" s="129"/>
    </row>
    <row r="79" spans="12:12" x14ac:dyDescent="0.2">
      <c r="L79" s="129"/>
    </row>
    <row r="80" spans="12:12" x14ac:dyDescent="0.2">
      <c r="L80" s="129"/>
    </row>
    <row r="81" spans="12:12" x14ac:dyDescent="0.2">
      <c r="L81" s="129"/>
    </row>
    <row r="82" spans="12:12" x14ac:dyDescent="0.2">
      <c r="L82" s="129"/>
    </row>
    <row r="83" spans="12:12" x14ac:dyDescent="0.2">
      <c r="L83" s="129"/>
    </row>
    <row r="84" spans="12:12" x14ac:dyDescent="0.2">
      <c r="L84" s="129"/>
    </row>
    <row r="85" spans="12:12" x14ac:dyDescent="0.2">
      <c r="L85" s="129"/>
    </row>
    <row r="86" spans="12:12" x14ac:dyDescent="0.2">
      <c r="L86" s="129"/>
    </row>
    <row r="87" spans="12:12" x14ac:dyDescent="0.2">
      <c r="L87" s="129"/>
    </row>
    <row r="88" spans="12:12" x14ac:dyDescent="0.2">
      <c r="L88" s="129"/>
    </row>
    <row r="89" spans="12:12" x14ac:dyDescent="0.2">
      <c r="L89" s="129"/>
    </row>
    <row r="90" spans="12:12" x14ac:dyDescent="0.2">
      <c r="L90" s="129"/>
    </row>
    <row r="91" spans="12:12" x14ac:dyDescent="0.2">
      <c r="L91" s="129"/>
    </row>
    <row r="92" spans="12:12" x14ac:dyDescent="0.2">
      <c r="L92" s="129"/>
    </row>
    <row r="93" spans="12:12" x14ac:dyDescent="0.2">
      <c r="L93" s="129"/>
    </row>
    <row r="94" spans="12:12" x14ac:dyDescent="0.2">
      <c r="L94" s="129"/>
    </row>
    <row r="95" spans="12:12" x14ac:dyDescent="0.2">
      <c r="L95" s="129"/>
    </row>
    <row r="96" spans="12:12" x14ac:dyDescent="0.2">
      <c r="L96" s="129"/>
    </row>
    <row r="97" spans="12:12" x14ac:dyDescent="0.2">
      <c r="L97" s="129"/>
    </row>
    <row r="98" spans="12:12" x14ac:dyDescent="0.2">
      <c r="L98" s="129"/>
    </row>
    <row r="99" spans="12:12" x14ac:dyDescent="0.2">
      <c r="L99" s="129"/>
    </row>
    <row r="100" spans="12:12" x14ac:dyDescent="0.2">
      <c r="L100" s="129"/>
    </row>
    <row r="101" spans="12:12" x14ac:dyDescent="0.2">
      <c r="L101" s="129"/>
    </row>
    <row r="102" spans="12:12" x14ac:dyDescent="0.2">
      <c r="L102" s="129"/>
    </row>
  </sheetData>
  <sheetProtection sheet="1" objects="1" scenarios="1"/>
  <mergeCells count="4">
    <mergeCell ref="A41:A42"/>
    <mergeCell ref="B41:D41"/>
    <mergeCell ref="E41:E42"/>
    <mergeCell ref="F41:K41"/>
  </mergeCells>
  <pageMargins left="0.70866141732283472" right="0.70866141732283472" top="0.78740157480314965" bottom="0.78740157480314965" header="0.31496062992125984" footer="0.31496062992125984"/>
  <pageSetup paperSize="9" scale="40" fitToHeight="0" orientation="landscape" horizontalDpi="4294967293" verticalDpi="4294967293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C7FE8B73-6213-4C1A-B1C3-887C0C0674DB}">
            <xm:f>AND($C44&lt;&gt;"",$C44&lt;&gt;'zdroj dat (skrýt)'!$A$2,$E44&lt;&gt;0)</xm:f>
            <x14:dxf>
              <fill>
                <patternFill>
                  <bgColor theme="9" tint="0.39994506668294322"/>
                </patternFill>
              </fill>
            </x14:dxf>
          </x14:cfRule>
          <xm:sqref>E44:E48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6F80F00-2DED-42E0-948E-41FA316E6574}">
          <x14:formula1>
            <xm:f>'zdroj dat (skrýt)'!$A$2:$A$3</xm:f>
          </x14:formula1>
          <xm:sqref>C44:C48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60523-B471-4C4A-A005-6B43BD52054E}">
  <sheetPr>
    <pageSetUpPr autoPageBreaks="0" fitToPage="1"/>
  </sheetPr>
  <dimension ref="A1:L97"/>
  <sheetViews>
    <sheetView showGridLines="0" zoomScale="80" zoomScaleNormal="80" workbookViewId="0"/>
  </sheetViews>
  <sheetFormatPr defaultColWidth="9.42578125" defaultRowHeight="15" customHeight="1" x14ac:dyDescent="0.2"/>
  <cols>
    <col min="1" max="1" width="6.7109375" style="8" customWidth="1"/>
    <col min="2" max="2" width="75.7109375" style="6" customWidth="1"/>
    <col min="3" max="3" width="30.5703125" style="6" customWidth="1"/>
    <col min="4" max="4" width="45.5703125" style="7" customWidth="1"/>
    <col min="5" max="5" width="15.5703125" style="7" customWidth="1"/>
    <col min="6" max="7" width="30.5703125" style="7" customWidth="1"/>
    <col min="8" max="8" width="15.5703125" style="7" customWidth="1"/>
    <col min="9" max="11" width="30.7109375" style="7" customWidth="1"/>
    <col min="12" max="12" width="9.42578125" style="47"/>
    <col min="13" max="16384" width="9.42578125" style="7"/>
  </cols>
  <sheetData>
    <row r="1" spans="1:12" ht="45" customHeight="1" x14ac:dyDescent="0.2">
      <c r="A1" s="1" t="s">
        <v>0</v>
      </c>
      <c r="L1" s="129"/>
    </row>
    <row r="2" spans="1:12" x14ac:dyDescent="0.2">
      <c r="L2" s="129"/>
    </row>
    <row r="3" spans="1:12" customFormat="1" ht="30" customHeight="1" thickBot="1" x14ac:dyDescent="0.35">
      <c r="A3" s="3"/>
      <c r="B3" s="3" t="s">
        <v>131</v>
      </c>
      <c r="C3" s="3"/>
      <c r="D3" s="3"/>
      <c r="E3" s="3"/>
      <c r="F3" s="3"/>
      <c r="G3" s="3"/>
      <c r="H3" s="3"/>
      <c r="I3" s="3"/>
      <c r="J3" s="3"/>
      <c r="K3" s="3"/>
      <c r="L3" s="130"/>
    </row>
    <row r="4" spans="1:12" x14ac:dyDescent="0.2">
      <c r="L4" s="129"/>
    </row>
    <row r="5" spans="1:12" ht="30" customHeight="1" thickBot="1" x14ac:dyDescent="0.35">
      <c r="A5" s="35">
        <f>'klíčový personál'!A12</f>
        <v>3</v>
      </c>
      <c r="B5" s="3" t="str">
        <f>UPPER('klíčový personál'!B12)</f>
        <v>EXPERT NA ELEKTROTECHNICKÁ ZAŘÍZENÍ</v>
      </c>
      <c r="C5" s="3"/>
      <c r="D5" s="3"/>
      <c r="E5" s="3"/>
      <c r="F5" s="3"/>
      <c r="G5" s="3"/>
      <c r="H5" s="3"/>
      <c r="I5" s="3"/>
      <c r="J5" s="3"/>
      <c r="K5" s="3"/>
      <c r="L5" s="129"/>
    </row>
    <row r="6" spans="1:12" x14ac:dyDescent="0.2">
      <c r="A6" s="62"/>
      <c r="B6" s="61" t="s">
        <v>135</v>
      </c>
      <c r="L6" s="129"/>
    </row>
    <row r="7" spans="1:12" x14ac:dyDescent="0.2">
      <c r="A7" s="63"/>
      <c r="B7" s="77" t="str">
        <f>IF('klíčový personál'!C12&lt;&gt;"",'klíčový personál'!C12,"[bude doplněno po zadání na listu ""klíčový personál""]")</f>
        <v>[bude doplněno po zadání na listu "klíčový personál"]</v>
      </c>
      <c r="L7" s="129"/>
    </row>
    <row r="8" spans="1:12" x14ac:dyDescent="0.2">
      <c r="L8" s="129"/>
    </row>
    <row r="9" spans="1:12" ht="20.100000000000001" customHeight="1" thickBot="1" x14ac:dyDescent="0.25">
      <c r="A9" s="11"/>
      <c r="B9" s="11" t="s">
        <v>147</v>
      </c>
      <c r="C9" s="11"/>
      <c r="D9" s="11"/>
      <c r="E9" s="11"/>
      <c r="F9" s="11"/>
      <c r="G9" s="11"/>
      <c r="H9" s="11"/>
      <c r="I9" s="11"/>
      <c r="J9" s="11"/>
      <c r="K9" s="11"/>
      <c r="L9" s="129"/>
    </row>
    <row r="10" spans="1:12" customFormat="1" x14ac:dyDescent="0.2">
      <c r="A10" s="34"/>
      <c r="B10" s="85" t="s">
        <v>148</v>
      </c>
      <c r="L10" s="130"/>
    </row>
    <row r="11" spans="1:12" customFormat="1" ht="25.5" x14ac:dyDescent="0.2">
      <c r="A11" s="84"/>
      <c r="B11" s="59" t="s">
        <v>232</v>
      </c>
      <c r="L11" s="130"/>
    </row>
    <row r="12" spans="1:12" customFormat="1" x14ac:dyDescent="0.2">
      <c r="B12" s="12"/>
      <c r="E12" s="108"/>
      <c r="L12" s="130"/>
    </row>
    <row r="13" spans="1:12" ht="20.100000000000001" customHeight="1" thickBot="1" x14ac:dyDescent="0.25">
      <c r="A13" s="11"/>
      <c r="B13" s="11" t="s">
        <v>150</v>
      </c>
      <c r="C13" s="11"/>
      <c r="D13" s="11"/>
      <c r="E13" s="11"/>
      <c r="F13" s="11"/>
      <c r="G13" s="11"/>
      <c r="H13" s="11"/>
      <c r="I13" s="11"/>
      <c r="J13" s="11"/>
      <c r="K13" s="11"/>
      <c r="L13" s="129"/>
    </row>
    <row r="14" spans="1:12" x14ac:dyDescent="0.2">
      <c r="A14" s="60" t="s">
        <v>109</v>
      </c>
      <c r="B14" s="163" t="s">
        <v>110</v>
      </c>
      <c r="C14"/>
      <c r="D14" s="13"/>
      <c r="F14" s="8"/>
      <c r="G14" s="8"/>
      <c r="H14" s="8"/>
      <c r="I14" s="8"/>
      <c r="J14" s="8"/>
      <c r="K14" s="8"/>
      <c r="L14" s="138"/>
    </row>
    <row r="15" spans="1:12" x14ac:dyDescent="0.2">
      <c r="A15" s="5" t="s">
        <v>111</v>
      </c>
      <c r="B15" s="55" t="s">
        <v>151</v>
      </c>
      <c r="C15"/>
      <c r="D15" s="15"/>
      <c r="E15" s="8"/>
      <c r="F15" s="6"/>
      <c r="G15" s="6"/>
      <c r="H15" s="6"/>
      <c r="I15" s="6"/>
      <c r="J15" s="6"/>
      <c r="K15" s="6"/>
      <c r="L15" s="129"/>
    </row>
    <row r="16" spans="1:12" ht="63.75" x14ac:dyDescent="0.2">
      <c r="A16" s="5" t="s">
        <v>113</v>
      </c>
      <c r="B16" s="78" t="s">
        <v>152</v>
      </c>
      <c r="C16"/>
      <c r="D16" s="15"/>
      <c r="E16" s="6"/>
      <c r="F16" s="6"/>
      <c r="G16" s="6"/>
      <c r="H16" s="6"/>
      <c r="I16" s="6"/>
      <c r="J16" s="6"/>
      <c r="K16" s="6"/>
      <c r="L16" s="129"/>
    </row>
    <row r="17" spans="1:12" ht="51" x14ac:dyDescent="0.2">
      <c r="A17" s="4" t="s">
        <v>153</v>
      </c>
      <c r="B17" s="56" t="s">
        <v>154</v>
      </c>
      <c r="C17"/>
      <c r="D17" s="15"/>
      <c r="E17" s="6"/>
      <c r="F17" s="6"/>
      <c r="G17" s="6"/>
      <c r="H17" s="6"/>
      <c r="I17" s="6"/>
      <c r="J17" s="6"/>
      <c r="K17" s="6"/>
      <c r="L17" s="129"/>
    </row>
    <row r="18" spans="1:12" x14ac:dyDescent="0.2">
      <c r="L18" s="129"/>
    </row>
    <row r="19" spans="1:12" ht="20.100000000000001" customHeight="1" thickBot="1" x14ac:dyDescent="0.25">
      <c r="A19" s="11"/>
      <c r="B19" s="11" t="s">
        <v>155</v>
      </c>
      <c r="C19" s="11"/>
      <c r="D19" s="11"/>
      <c r="E19" s="11"/>
      <c r="F19" s="11"/>
      <c r="G19" s="11"/>
      <c r="H19" s="11"/>
      <c r="I19" s="11"/>
      <c r="J19" s="11"/>
      <c r="K19" s="11"/>
      <c r="L19" s="129"/>
    </row>
    <row r="20" spans="1:12" ht="15.75" x14ac:dyDescent="0.2">
      <c r="A20" s="48"/>
      <c r="B20" s="49" t="s">
        <v>108</v>
      </c>
      <c r="C20" s="48"/>
      <c r="D20" s="48"/>
      <c r="E20" s="48"/>
      <c r="F20" s="48"/>
      <c r="G20" s="48"/>
      <c r="H20" s="48"/>
      <c r="I20" s="48"/>
      <c r="J20" s="48"/>
      <c r="K20" s="48"/>
      <c r="L20" s="129"/>
    </row>
    <row r="21" spans="1:12" x14ac:dyDescent="0.2">
      <c r="B21" s="79" t="s">
        <v>156</v>
      </c>
      <c r="C21" s="7"/>
      <c r="L21" s="129"/>
    </row>
    <row r="22" spans="1:12" x14ac:dyDescent="0.2">
      <c r="B22" s="23"/>
      <c r="C22" s="23"/>
      <c r="L22" s="129"/>
    </row>
    <row r="23" spans="1:12" x14ac:dyDescent="0.2">
      <c r="A23" s="60" t="s">
        <v>109</v>
      </c>
      <c r="B23" s="64" t="s">
        <v>110</v>
      </c>
      <c r="C23"/>
      <c r="D23" s="13"/>
      <c r="E23" s="8"/>
      <c r="F23" s="8"/>
      <c r="G23" s="8"/>
      <c r="H23" s="8"/>
      <c r="I23" s="8"/>
      <c r="J23" s="8"/>
      <c r="K23" s="8"/>
      <c r="L23" s="138"/>
    </row>
    <row r="24" spans="1:12" x14ac:dyDescent="0.2">
      <c r="A24" s="5" t="s">
        <v>122</v>
      </c>
      <c r="B24" s="57" t="s">
        <v>157</v>
      </c>
      <c r="C24"/>
      <c r="D24" s="15"/>
      <c r="E24" s="6"/>
      <c r="F24" s="6"/>
      <c r="G24" s="6"/>
      <c r="H24" s="6"/>
      <c r="I24" s="6"/>
      <c r="J24" s="6"/>
      <c r="K24" s="6"/>
      <c r="L24" s="129"/>
    </row>
    <row r="25" spans="1:12" ht="76.5" x14ac:dyDescent="0.2">
      <c r="A25" s="5" t="s">
        <v>124</v>
      </c>
      <c r="B25" s="194" t="s">
        <v>299</v>
      </c>
      <c r="C25"/>
      <c r="D25" s="15"/>
      <c r="E25" s="6"/>
      <c r="F25" s="6"/>
      <c r="G25" s="6"/>
      <c r="H25" s="6"/>
      <c r="I25" s="6"/>
      <c r="J25" s="6"/>
      <c r="K25" s="6"/>
      <c r="L25" s="129"/>
    </row>
    <row r="26" spans="1:12" ht="63.75" x14ac:dyDescent="0.2">
      <c r="A26" s="4" t="s">
        <v>158</v>
      </c>
      <c r="B26" s="112" t="s">
        <v>198</v>
      </c>
      <c r="C26"/>
      <c r="D26" s="15"/>
      <c r="E26" s="6"/>
      <c r="F26" s="6"/>
      <c r="G26" s="6"/>
      <c r="H26" s="6"/>
      <c r="I26" s="6"/>
      <c r="J26" s="6"/>
      <c r="K26" s="6"/>
      <c r="L26" s="129"/>
    </row>
    <row r="27" spans="1:12" x14ac:dyDescent="0.2">
      <c r="L27" s="129"/>
    </row>
    <row r="28" spans="1:12" ht="20.100000000000001" customHeight="1" thickBot="1" x14ac:dyDescent="0.25">
      <c r="A28" s="11"/>
      <c r="B28" s="11" t="s">
        <v>160</v>
      </c>
      <c r="C28" s="11"/>
      <c r="D28" s="11"/>
      <c r="E28" s="11"/>
      <c r="F28" s="11"/>
      <c r="G28" s="11"/>
      <c r="H28" s="11"/>
      <c r="I28" s="11"/>
      <c r="J28" s="11"/>
      <c r="K28" s="11"/>
      <c r="L28" s="129"/>
    </row>
    <row r="29" spans="1:12" ht="15.75" x14ac:dyDescent="0.2">
      <c r="A29" s="48"/>
      <c r="B29" s="49" t="s">
        <v>161</v>
      </c>
      <c r="C29" s="48"/>
      <c r="D29" s="48"/>
      <c r="E29" s="48"/>
      <c r="F29" s="48"/>
      <c r="G29" s="48"/>
      <c r="H29" s="48"/>
      <c r="I29" s="48"/>
      <c r="J29" s="48"/>
      <c r="K29" s="48"/>
      <c r="L29" s="129"/>
    </row>
    <row r="30" spans="1:12" ht="15.75" x14ac:dyDescent="0.2">
      <c r="A30" s="48"/>
      <c r="B30" s="49" t="s">
        <v>162</v>
      </c>
      <c r="C30" s="48"/>
      <c r="D30" s="48"/>
      <c r="E30" s="48"/>
      <c r="F30" s="48"/>
      <c r="G30" s="48"/>
      <c r="H30" s="48"/>
      <c r="I30" s="48"/>
      <c r="J30" s="48"/>
      <c r="K30" s="48"/>
      <c r="L30" s="132"/>
    </row>
    <row r="31" spans="1:12" x14ac:dyDescent="0.2">
      <c r="B31" s="23" t="s">
        <v>192</v>
      </c>
      <c r="C31" s="7"/>
      <c r="L31" s="132"/>
    </row>
    <row r="32" spans="1:12" x14ac:dyDescent="0.2">
      <c r="B32" s="23" t="s">
        <v>193</v>
      </c>
      <c r="C32" s="7"/>
      <c r="L32" s="129"/>
    </row>
    <row r="33" spans="1:12" x14ac:dyDescent="0.2">
      <c r="B33" s="79" t="s">
        <v>242</v>
      </c>
      <c r="C33" s="7"/>
      <c r="L33" s="129"/>
    </row>
    <row r="34" spans="1:12" x14ac:dyDescent="0.2">
      <c r="B34" s="79" t="s">
        <v>264</v>
      </c>
      <c r="C34" s="7"/>
      <c r="L34" s="129"/>
    </row>
    <row r="35" spans="1:12" x14ac:dyDescent="0.2">
      <c r="B35" s="23"/>
      <c r="C35" s="23"/>
      <c r="L35" s="129"/>
    </row>
    <row r="36" spans="1:12" s="6" customFormat="1" ht="15" customHeight="1" x14ac:dyDescent="0.2">
      <c r="A36" s="216" t="s">
        <v>109</v>
      </c>
      <c r="B36" s="213" t="s">
        <v>163</v>
      </c>
      <c r="C36" s="214"/>
      <c r="D36" s="215"/>
      <c r="E36" s="217" t="s">
        <v>145</v>
      </c>
      <c r="F36" s="213" t="s">
        <v>194</v>
      </c>
      <c r="G36" s="214"/>
      <c r="H36" s="214"/>
      <c r="I36" s="214"/>
      <c r="J36" s="214"/>
      <c r="K36" s="214"/>
      <c r="L36" s="135"/>
    </row>
    <row r="37" spans="1:12" s="6" customFormat="1" ht="25.5" x14ac:dyDescent="0.2">
      <c r="A37" s="215"/>
      <c r="B37" s="89" t="s">
        <v>110</v>
      </c>
      <c r="C37" s="89" t="s">
        <v>164</v>
      </c>
      <c r="D37" s="89" t="s">
        <v>3</v>
      </c>
      <c r="E37" s="218"/>
      <c r="F37" s="90" t="s">
        <v>195</v>
      </c>
      <c r="G37" s="89" t="s">
        <v>196</v>
      </c>
      <c r="H37" s="89" t="s">
        <v>118</v>
      </c>
      <c r="I37" s="90" t="s">
        <v>120</v>
      </c>
      <c r="J37" s="90" t="s">
        <v>165</v>
      </c>
      <c r="K37" s="64" t="s">
        <v>121</v>
      </c>
      <c r="L37" s="135"/>
    </row>
    <row r="38" spans="1:12" x14ac:dyDescent="0.2">
      <c r="A38" s="5" t="s">
        <v>166</v>
      </c>
      <c r="B38" s="30" t="s">
        <v>167</v>
      </c>
      <c r="C38" s="29"/>
      <c r="D38" s="29"/>
      <c r="E38" s="80"/>
      <c r="F38" s="31"/>
      <c r="G38" s="29"/>
      <c r="H38" s="31"/>
      <c r="I38" s="31"/>
      <c r="J38" s="31"/>
      <c r="K38" s="80"/>
      <c r="L38" s="129"/>
    </row>
    <row r="39" spans="1:12" ht="102" x14ac:dyDescent="0.2">
      <c r="A39" s="50" t="s">
        <v>168</v>
      </c>
      <c r="B39" s="208" t="s">
        <v>263</v>
      </c>
      <c r="C39" s="68" t="s">
        <v>26</v>
      </c>
      <c r="D39" s="201"/>
      <c r="E39" s="113">
        <v>0</v>
      </c>
      <c r="F39" s="95" t="s">
        <v>197</v>
      </c>
      <c r="G39" s="66"/>
      <c r="H39" s="45"/>
      <c r="I39" s="202"/>
      <c r="J39" s="202"/>
      <c r="K39" s="203"/>
      <c r="L39" s="129"/>
    </row>
    <row r="40" spans="1:12" ht="102" x14ac:dyDescent="0.2">
      <c r="A40" s="176" t="s">
        <v>169</v>
      </c>
      <c r="B40" s="209" t="str">
        <f>B39</f>
        <v xml:space="preserve">
odborný dozor kvality prováděných prací (bez ohledu na skutečnost, zda byl prováděn na straně klienta nebo dodavatele), přičemž:
   ▪ předmětem dozoru byla dodávka a montáž
     silnoproudého a/nebo slaboproudého elektrotechnického zařízení
   ▪ konečná cena takové dodávky a montáže byla alespoň 5 mil. Kč bez DPH
</v>
      </c>
      <c r="C40" s="66" t="s">
        <v>26</v>
      </c>
      <c r="D40" s="199"/>
      <c r="E40" s="177">
        <v>0</v>
      </c>
      <c r="F40" s="95" t="str">
        <f>F39</f>
        <v>konečná cena
dodávky nebo montáže
(Kč bez DPH)</v>
      </c>
      <c r="G40" s="66"/>
      <c r="H40" s="81"/>
      <c r="I40" s="204"/>
      <c r="J40" s="204"/>
      <c r="K40" s="205"/>
      <c r="L40" s="129"/>
    </row>
    <row r="41" spans="1:12" ht="102" x14ac:dyDescent="0.2">
      <c r="A41" s="53" t="s">
        <v>170</v>
      </c>
      <c r="B41" s="54" t="str">
        <f>B39</f>
        <v xml:space="preserve">
odborný dozor kvality prováděných prací (bez ohledu na skutečnost, zda byl prováděn na straně klienta nebo dodavatele), přičemž:
   ▪ předmětem dozoru byla dodávka a montáž
     silnoproudého a/nebo slaboproudého elektrotechnického zařízení
   ▪ konečná cena takové dodávky a montáže byla alespoň 5 mil. Kč bez DPH
</v>
      </c>
      <c r="C41" s="66" t="s">
        <v>26</v>
      </c>
      <c r="D41" s="199"/>
      <c r="E41" s="177">
        <v>1</v>
      </c>
      <c r="F41" s="95" t="str">
        <f>F39</f>
        <v>konečná cena
dodávky nebo montáže
(Kč bez DPH)</v>
      </c>
      <c r="G41" s="66"/>
      <c r="H41" s="81"/>
      <c r="I41" s="204"/>
      <c r="J41" s="204"/>
      <c r="K41" s="205"/>
      <c r="L41" s="129"/>
    </row>
    <row r="42" spans="1:12" ht="114.75" x14ac:dyDescent="0.2">
      <c r="A42" s="51" t="s">
        <v>171</v>
      </c>
      <c r="B42" s="52" t="s">
        <v>292</v>
      </c>
      <c r="C42" s="68" t="s">
        <v>26</v>
      </c>
      <c r="D42" s="201"/>
      <c r="E42" s="113">
        <v>1</v>
      </c>
      <c r="F42" s="95" t="str">
        <f>F39</f>
        <v>konečná cena
dodávky nebo montáže
(Kč bez DPH)</v>
      </c>
      <c r="G42" s="66"/>
      <c r="H42" s="45"/>
      <c r="I42" s="202"/>
      <c r="J42" s="202"/>
      <c r="K42" s="203"/>
      <c r="L42" s="129"/>
    </row>
    <row r="43" spans="1:12" ht="114.75" x14ac:dyDescent="0.2">
      <c r="A43" s="53" t="s">
        <v>172</v>
      </c>
      <c r="B43" s="54" t="str">
        <f>B42</f>
        <v xml:space="preserve">
odborný dozor kvality prováděných prací (bez ohledu na skutečnost, zda byl prováděn na straně klienta nebo dodavatele), přičemž:
   ▪ předmětem dozoru byla dodávka a montáž
     silnoproudého a/nebo slaboproudého elektrotechnického zařízení
     na Vodním díle
    ▪ konečná cena takové dodávky a montáže byla alespoň 2 mil. Kč bez DPH
</v>
      </c>
      <c r="C43" s="66" t="s">
        <v>26</v>
      </c>
      <c r="D43" s="199"/>
      <c r="E43" s="177">
        <v>1</v>
      </c>
      <c r="F43" s="95" t="str">
        <f>F39</f>
        <v>konečná cena
dodávky nebo montáže
(Kč bez DPH)</v>
      </c>
      <c r="G43" s="66"/>
      <c r="H43" s="81"/>
      <c r="I43" s="204"/>
      <c r="J43" s="204"/>
      <c r="K43" s="205"/>
      <c r="L43" s="129"/>
    </row>
    <row r="44" spans="1:12" x14ac:dyDescent="0.2">
      <c r="H44" s="8"/>
      <c r="J44" s="8"/>
      <c r="L44" s="129"/>
    </row>
    <row r="45" spans="1:12" x14ac:dyDescent="0.2">
      <c r="A45" s="17"/>
      <c r="B45" s="18"/>
      <c r="C45" s="18"/>
      <c r="D45" s="19"/>
      <c r="E45" s="19"/>
      <c r="F45" s="19"/>
      <c r="G45" s="19"/>
      <c r="H45" s="19"/>
      <c r="I45" s="19"/>
      <c r="J45" s="19"/>
      <c r="K45" s="19"/>
      <c r="L45" s="129"/>
    </row>
    <row r="46" spans="1:12" ht="15.75" x14ac:dyDescent="0.2">
      <c r="E46" s="48"/>
      <c r="L46" s="129"/>
    </row>
    <row r="47" spans="1:12" ht="15.75" x14ac:dyDescent="0.2">
      <c r="E47" s="48"/>
      <c r="L47" s="129"/>
    </row>
    <row r="48" spans="1:12" ht="15.75" x14ac:dyDescent="0.2">
      <c r="E48" s="48"/>
      <c r="L48" s="129"/>
    </row>
    <row r="49" spans="5:12" ht="15.75" x14ac:dyDescent="0.2">
      <c r="E49" s="48"/>
      <c r="L49" s="129"/>
    </row>
    <row r="50" spans="5:12" x14ac:dyDescent="0.2">
      <c r="L50" s="129"/>
    </row>
    <row r="51" spans="5:12" x14ac:dyDescent="0.2">
      <c r="L51" s="129"/>
    </row>
    <row r="52" spans="5:12" x14ac:dyDescent="0.2">
      <c r="E52" s="118"/>
      <c r="L52" s="129"/>
    </row>
    <row r="53" spans="5:12" x14ac:dyDescent="0.2">
      <c r="E53" s="8"/>
      <c r="L53" s="129"/>
    </row>
    <row r="54" spans="5:12" x14ac:dyDescent="0.2">
      <c r="E54" s="6"/>
      <c r="L54" s="129"/>
    </row>
    <row r="55" spans="5:12" x14ac:dyDescent="0.2">
      <c r="E55" s="6"/>
      <c r="L55" s="129"/>
    </row>
    <row r="56" spans="5:12" x14ac:dyDescent="0.2">
      <c r="E56" s="6"/>
      <c r="L56" s="129"/>
    </row>
    <row r="57" spans="5:12" x14ac:dyDescent="0.2">
      <c r="E57" s="6"/>
      <c r="L57" s="129"/>
    </row>
    <row r="58" spans="5:12" x14ac:dyDescent="0.2">
      <c r="E58" s="6"/>
      <c r="L58" s="129"/>
    </row>
    <row r="59" spans="5:12" x14ac:dyDescent="0.2">
      <c r="L59" s="129"/>
    </row>
    <row r="60" spans="5:12" x14ac:dyDescent="0.2">
      <c r="L60" s="129"/>
    </row>
    <row r="61" spans="5:12" x14ac:dyDescent="0.2">
      <c r="L61" s="129"/>
    </row>
    <row r="62" spans="5:12" x14ac:dyDescent="0.2">
      <c r="L62" s="129"/>
    </row>
    <row r="63" spans="5:12" x14ac:dyDescent="0.2">
      <c r="L63" s="129"/>
    </row>
    <row r="64" spans="5:12" x14ac:dyDescent="0.2">
      <c r="L64" s="129"/>
    </row>
    <row r="65" spans="12:12" x14ac:dyDescent="0.2">
      <c r="L65" s="129"/>
    </row>
    <row r="66" spans="12:12" x14ac:dyDescent="0.2">
      <c r="L66" s="129"/>
    </row>
    <row r="67" spans="12:12" x14ac:dyDescent="0.2">
      <c r="L67" s="129"/>
    </row>
    <row r="68" spans="12:12" x14ac:dyDescent="0.2">
      <c r="L68" s="129"/>
    </row>
    <row r="69" spans="12:12" x14ac:dyDescent="0.2">
      <c r="L69" s="129"/>
    </row>
    <row r="70" spans="12:12" x14ac:dyDescent="0.2">
      <c r="L70" s="129"/>
    </row>
    <row r="71" spans="12:12" x14ac:dyDescent="0.2">
      <c r="L71" s="129"/>
    </row>
    <row r="72" spans="12:12" x14ac:dyDescent="0.2">
      <c r="L72" s="129"/>
    </row>
    <row r="73" spans="12:12" x14ac:dyDescent="0.2">
      <c r="L73" s="129"/>
    </row>
    <row r="74" spans="12:12" x14ac:dyDescent="0.2">
      <c r="L74" s="129"/>
    </row>
    <row r="75" spans="12:12" x14ac:dyDescent="0.2">
      <c r="L75" s="129"/>
    </row>
    <row r="76" spans="12:12" x14ac:dyDescent="0.2">
      <c r="L76" s="129"/>
    </row>
    <row r="77" spans="12:12" x14ac:dyDescent="0.2">
      <c r="L77" s="129"/>
    </row>
    <row r="78" spans="12:12" x14ac:dyDescent="0.2">
      <c r="L78" s="129"/>
    </row>
    <row r="79" spans="12:12" x14ac:dyDescent="0.2">
      <c r="L79" s="129"/>
    </row>
    <row r="80" spans="12:12" x14ac:dyDescent="0.2">
      <c r="L80" s="129"/>
    </row>
    <row r="81" spans="12:12" x14ac:dyDescent="0.2">
      <c r="L81" s="129"/>
    </row>
    <row r="82" spans="12:12" x14ac:dyDescent="0.2">
      <c r="L82" s="129"/>
    </row>
    <row r="83" spans="12:12" x14ac:dyDescent="0.2">
      <c r="L83" s="129"/>
    </row>
    <row r="84" spans="12:12" x14ac:dyDescent="0.2">
      <c r="L84" s="129"/>
    </row>
    <row r="85" spans="12:12" x14ac:dyDescent="0.2">
      <c r="L85" s="129"/>
    </row>
    <row r="86" spans="12:12" x14ac:dyDescent="0.2">
      <c r="L86" s="129"/>
    </row>
    <row r="87" spans="12:12" x14ac:dyDescent="0.2">
      <c r="L87" s="129"/>
    </row>
    <row r="88" spans="12:12" x14ac:dyDescent="0.2">
      <c r="L88" s="129"/>
    </row>
    <row r="89" spans="12:12" x14ac:dyDescent="0.2">
      <c r="L89" s="129"/>
    </row>
    <row r="90" spans="12:12" x14ac:dyDescent="0.2">
      <c r="L90" s="129"/>
    </row>
    <row r="91" spans="12:12" x14ac:dyDescent="0.2">
      <c r="L91" s="129"/>
    </row>
    <row r="92" spans="12:12" x14ac:dyDescent="0.2">
      <c r="L92" s="129"/>
    </row>
    <row r="93" spans="12:12" x14ac:dyDescent="0.2">
      <c r="L93" s="129"/>
    </row>
    <row r="94" spans="12:12" x14ac:dyDescent="0.2">
      <c r="L94" s="129"/>
    </row>
    <row r="95" spans="12:12" x14ac:dyDescent="0.2">
      <c r="L95" s="129"/>
    </row>
    <row r="96" spans="12:12" x14ac:dyDescent="0.2">
      <c r="L96" s="129"/>
    </row>
    <row r="97" spans="12:12" x14ac:dyDescent="0.2">
      <c r="L97" s="129"/>
    </row>
  </sheetData>
  <sheetProtection sheet="1" objects="1" scenarios="1"/>
  <mergeCells count="4">
    <mergeCell ref="A36:A37"/>
    <mergeCell ref="B36:D36"/>
    <mergeCell ref="E36:E37"/>
    <mergeCell ref="F36:K36"/>
  </mergeCells>
  <pageMargins left="0.70866141732283472" right="0.70866141732283472" top="0.78740157480314965" bottom="0.78740157480314965" header="0.31496062992125984" footer="0.31496062992125984"/>
  <pageSetup paperSize="9" scale="40" fitToHeight="0" orientation="landscape" horizontalDpi="4294967293" verticalDpi="4294967293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4589CC80-55F5-4E16-A0F5-CA76CE39C1A9}">
            <xm:f>AND($C39&lt;&gt;"",$C39&lt;&gt;'zdroj dat (skrýt)'!$A$2,$E39&lt;&gt;0)</xm:f>
            <x14:dxf>
              <fill>
                <patternFill>
                  <bgColor theme="9" tint="0.39994506668294322"/>
                </patternFill>
              </fill>
            </x14:dxf>
          </x14:cfRule>
          <xm:sqref>E39:E43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F4992D3-295B-4302-8246-DB237BC46D53}">
          <x14:formula1>
            <xm:f>'zdroj dat (skrýt)'!$A$2:$A$3</xm:f>
          </x14:formula1>
          <xm:sqref>C39:C43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5A700-D231-42BC-BC14-CC5267A773A0}">
  <sheetPr>
    <pageSetUpPr autoPageBreaks="0" fitToPage="1"/>
  </sheetPr>
  <dimension ref="A1:M99"/>
  <sheetViews>
    <sheetView showGridLines="0" zoomScale="80" zoomScaleNormal="80" workbookViewId="0"/>
  </sheetViews>
  <sheetFormatPr defaultColWidth="9.42578125" defaultRowHeight="15" customHeight="1" x14ac:dyDescent="0.2"/>
  <cols>
    <col min="1" max="1" width="6.7109375" style="8" customWidth="1"/>
    <col min="2" max="2" width="75.7109375" style="6" customWidth="1"/>
    <col min="3" max="3" width="30.5703125" style="6" customWidth="1"/>
    <col min="4" max="4" width="45.5703125" style="7" customWidth="1"/>
    <col min="5" max="5" width="15.5703125" style="7" customWidth="1"/>
    <col min="6" max="7" width="30.5703125" style="7" customWidth="1"/>
    <col min="8" max="8" width="15.5703125" style="7" customWidth="1"/>
    <col min="9" max="11" width="30.7109375" style="7" customWidth="1"/>
    <col min="12" max="12" width="9.42578125" style="47"/>
    <col min="13" max="16384" width="9.42578125" style="7"/>
  </cols>
  <sheetData>
    <row r="1" spans="1:12" ht="45" customHeight="1" x14ac:dyDescent="0.2">
      <c r="A1" s="1" t="s">
        <v>0</v>
      </c>
      <c r="L1" s="129"/>
    </row>
    <row r="2" spans="1:12" x14ac:dyDescent="0.2">
      <c r="L2" s="129"/>
    </row>
    <row r="3" spans="1:12" customFormat="1" ht="30" customHeight="1" thickBot="1" x14ac:dyDescent="0.35">
      <c r="A3" s="3"/>
      <c r="B3" s="3" t="s">
        <v>131</v>
      </c>
      <c r="C3" s="3"/>
      <c r="D3" s="3"/>
      <c r="E3" s="3"/>
      <c r="F3" s="3"/>
      <c r="G3" s="3"/>
      <c r="H3" s="3"/>
      <c r="I3" s="3"/>
      <c r="J3" s="3"/>
      <c r="K3" s="3"/>
      <c r="L3" s="130"/>
    </row>
    <row r="4" spans="1:12" x14ac:dyDescent="0.2">
      <c r="L4" s="129"/>
    </row>
    <row r="5" spans="1:12" ht="30" customHeight="1" thickBot="1" x14ac:dyDescent="0.35">
      <c r="A5" s="35">
        <f>'klíčový personál'!A13</f>
        <v>4</v>
      </c>
      <c r="B5" s="3" t="str">
        <f>UPPER('klíčový personál'!B13)</f>
        <v>EXPERT NA HYDROTECHNICKÉ STAVBY</v>
      </c>
      <c r="C5" s="3"/>
      <c r="D5" s="3"/>
      <c r="E5" s="3"/>
      <c r="F5" s="3"/>
      <c r="G5" s="3"/>
      <c r="H5" s="3"/>
      <c r="I5" s="3"/>
      <c r="J5" s="3"/>
      <c r="K5" s="3"/>
      <c r="L5" s="129"/>
    </row>
    <row r="6" spans="1:12" x14ac:dyDescent="0.2">
      <c r="A6" s="62"/>
      <c r="B6" s="61" t="s">
        <v>135</v>
      </c>
      <c r="L6" s="129"/>
    </row>
    <row r="7" spans="1:12" x14ac:dyDescent="0.2">
      <c r="A7" s="63"/>
      <c r="B7" s="77" t="str">
        <f>IF('klíčový personál'!C13&lt;&gt;"",'klíčový personál'!C13,"[bude doplněno po zadání na listu ""klíčový personál""]")</f>
        <v>[bude doplněno po zadání na listu "klíčový personál"]</v>
      </c>
      <c r="L7" s="129"/>
    </row>
    <row r="8" spans="1:12" x14ac:dyDescent="0.2">
      <c r="L8" s="129"/>
    </row>
    <row r="9" spans="1:12" ht="20.100000000000001" customHeight="1" thickBot="1" x14ac:dyDescent="0.25">
      <c r="A9" s="11"/>
      <c r="B9" s="11" t="s">
        <v>147</v>
      </c>
      <c r="C9" s="11"/>
      <c r="D9" s="11"/>
      <c r="E9" s="11"/>
      <c r="F9" s="11"/>
      <c r="G9" s="11"/>
      <c r="H9" s="11"/>
      <c r="I9" s="11"/>
      <c r="J9" s="11"/>
      <c r="K9" s="11"/>
      <c r="L9" s="129"/>
    </row>
    <row r="10" spans="1:12" customFormat="1" x14ac:dyDescent="0.2">
      <c r="A10" s="34"/>
      <c r="B10" s="85" t="s">
        <v>148</v>
      </c>
      <c r="L10" s="130"/>
    </row>
    <row r="11" spans="1:12" customFormat="1" ht="25.5" x14ac:dyDescent="0.2">
      <c r="A11" s="84"/>
      <c r="B11" s="59" t="s">
        <v>232</v>
      </c>
      <c r="L11" s="130"/>
    </row>
    <row r="12" spans="1:12" customFormat="1" x14ac:dyDescent="0.2">
      <c r="B12" s="12"/>
      <c r="E12" s="108"/>
      <c r="L12" s="130"/>
    </row>
    <row r="13" spans="1:12" ht="20.100000000000001" customHeight="1" thickBot="1" x14ac:dyDescent="0.25">
      <c r="A13" s="11"/>
      <c r="B13" s="11" t="s">
        <v>150</v>
      </c>
      <c r="C13" s="11"/>
      <c r="D13" s="11"/>
      <c r="E13" s="11"/>
      <c r="F13" s="11"/>
      <c r="G13" s="11"/>
      <c r="H13" s="11"/>
      <c r="I13" s="11"/>
      <c r="J13" s="11"/>
      <c r="K13" s="11"/>
      <c r="L13" s="129"/>
    </row>
    <row r="14" spans="1:12" ht="15.75" x14ac:dyDescent="0.2">
      <c r="A14" s="48"/>
      <c r="B14" s="49" t="s">
        <v>289</v>
      </c>
      <c r="C14" s="48"/>
      <c r="D14" s="48"/>
      <c r="E14" s="48"/>
      <c r="F14" s="48"/>
      <c r="G14" s="48"/>
      <c r="H14" s="48"/>
      <c r="I14" s="48"/>
      <c r="J14" s="48"/>
      <c r="K14" s="48"/>
      <c r="L14" s="129"/>
    </row>
    <row r="15" spans="1:12" x14ac:dyDescent="0.2">
      <c r="B15" s="23"/>
      <c r="C15" s="23"/>
      <c r="L15" s="129"/>
    </row>
    <row r="16" spans="1:12" x14ac:dyDescent="0.2">
      <c r="A16" s="60" t="s">
        <v>109</v>
      </c>
      <c r="B16" s="163" t="s">
        <v>110</v>
      </c>
      <c r="C16"/>
      <c r="D16" s="13"/>
      <c r="F16" s="8"/>
      <c r="G16" s="8"/>
      <c r="H16" s="8"/>
      <c r="I16" s="8"/>
      <c r="J16" s="8"/>
      <c r="K16" s="8"/>
      <c r="L16" s="138"/>
    </row>
    <row r="17" spans="1:13" x14ac:dyDescent="0.2">
      <c r="A17" s="5" t="s">
        <v>111</v>
      </c>
      <c r="B17" s="55" t="s">
        <v>151</v>
      </c>
      <c r="C17"/>
      <c r="D17" s="15"/>
      <c r="E17" s="8"/>
      <c r="F17" s="6"/>
      <c r="G17" s="6"/>
      <c r="H17" s="6"/>
      <c r="I17" s="6"/>
      <c r="J17" s="6"/>
      <c r="K17" s="6"/>
      <c r="L17" s="129"/>
    </row>
    <row r="18" spans="1:13" ht="63.75" x14ac:dyDescent="0.2">
      <c r="A18" s="5" t="s">
        <v>113</v>
      </c>
      <c r="B18" s="78" t="s">
        <v>152</v>
      </c>
      <c r="C18"/>
      <c r="D18" s="15"/>
      <c r="E18" s="6"/>
      <c r="F18" s="6"/>
      <c r="G18" s="6"/>
      <c r="H18" s="6"/>
      <c r="I18" s="6"/>
      <c r="J18" s="6"/>
      <c r="K18" s="6"/>
      <c r="L18" s="129"/>
    </row>
    <row r="19" spans="1:13" ht="51" x14ac:dyDescent="0.2">
      <c r="A19" s="4" t="s">
        <v>153</v>
      </c>
      <c r="B19" s="56" t="s">
        <v>154</v>
      </c>
      <c r="C19"/>
      <c r="D19" s="15"/>
      <c r="E19" s="6"/>
      <c r="F19" s="6"/>
      <c r="G19" s="6"/>
      <c r="H19" s="6"/>
      <c r="I19" s="6"/>
      <c r="J19" s="6"/>
      <c r="K19" s="6"/>
      <c r="L19" s="129"/>
    </row>
    <row r="20" spans="1:13" ht="76.5" x14ac:dyDescent="0.2">
      <c r="A20" s="4" t="s">
        <v>191</v>
      </c>
      <c r="B20" s="112" t="s">
        <v>199</v>
      </c>
      <c r="C20"/>
      <c r="D20" s="14"/>
      <c r="E20" s="6"/>
      <c r="F20" s="15"/>
      <c r="G20" s="15"/>
      <c r="H20" s="6"/>
      <c r="I20" s="15"/>
      <c r="J20" s="6"/>
      <c r="K20" s="6"/>
      <c r="L20" s="139"/>
      <c r="M20" s="47"/>
    </row>
    <row r="21" spans="1:13" x14ac:dyDescent="0.2">
      <c r="L21" s="129"/>
    </row>
    <row r="22" spans="1:13" ht="20.100000000000001" customHeight="1" thickBot="1" x14ac:dyDescent="0.25">
      <c r="A22" s="11"/>
      <c r="B22" s="11" t="s">
        <v>155</v>
      </c>
      <c r="C22" s="11"/>
      <c r="D22" s="11"/>
      <c r="E22" s="11"/>
      <c r="F22" s="11"/>
      <c r="G22" s="11"/>
      <c r="H22" s="11"/>
      <c r="I22" s="11"/>
      <c r="J22" s="11"/>
      <c r="K22" s="11"/>
      <c r="L22" s="129"/>
    </row>
    <row r="23" spans="1:13" ht="15.75" x14ac:dyDescent="0.2">
      <c r="A23" s="48"/>
      <c r="B23" s="49" t="s">
        <v>108</v>
      </c>
      <c r="C23" s="48"/>
      <c r="D23" s="48"/>
      <c r="E23" s="48"/>
      <c r="F23" s="48"/>
      <c r="G23" s="48"/>
      <c r="H23" s="48"/>
      <c r="I23" s="48"/>
      <c r="J23" s="48"/>
      <c r="K23" s="48"/>
      <c r="L23" s="129"/>
    </row>
    <row r="24" spans="1:13" x14ac:dyDescent="0.2">
      <c r="B24" s="79" t="s">
        <v>156</v>
      </c>
      <c r="C24" s="7"/>
      <c r="L24" s="129"/>
    </row>
    <row r="25" spans="1:13" x14ac:dyDescent="0.2">
      <c r="B25" s="23"/>
      <c r="C25" s="23"/>
      <c r="L25" s="129"/>
    </row>
    <row r="26" spans="1:13" x14ac:dyDescent="0.2">
      <c r="A26" s="60" t="s">
        <v>109</v>
      </c>
      <c r="B26" s="64" t="s">
        <v>110</v>
      </c>
      <c r="C26"/>
      <c r="D26" s="13"/>
      <c r="E26" s="8"/>
      <c r="F26" s="8"/>
      <c r="G26" s="8"/>
      <c r="H26" s="8"/>
      <c r="I26" s="8"/>
      <c r="J26" s="8"/>
      <c r="K26" s="8"/>
      <c r="L26" s="138"/>
    </row>
    <row r="27" spans="1:13" x14ac:dyDescent="0.2">
      <c r="A27" s="5" t="s">
        <v>122</v>
      </c>
      <c r="B27" s="57" t="s">
        <v>157</v>
      </c>
      <c r="C27"/>
      <c r="D27" s="15"/>
      <c r="E27" s="6"/>
      <c r="F27" s="6"/>
      <c r="G27" s="6"/>
      <c r="H27" s="6"/>
      <c r="I27" s="6"/>
      <c r="J27" s="6"/>
      <c r="K27" s="6"/>
      <c r="L27" s="129"/>
    </row>
    <row r="28" spans="1:13" ht="76.5" x14ac:dyDescent="0.2">
      <c r="A28" s="5" t="s">
        <v>124</v>
      </c>
      <c r="B28" s="194" t="s">
        <v>253</v>
      </c>
      <c r="C28"/>
      <c r="D28" s="15"/>
      <c r="E28" s="6"/>
      <c r="F28" s="6"/>
      <c r="G28" s="6"/>
      <c r="H28" s="6"/>
      <c r="I28" s="6"/>
      <c r="J28" s="6"/>
      <c r="K28" s="6"/>
      <c r="L28" s="129"/>
    </row>
    <row r="29" spans="1:13" ht="63.75" x14ac:dyDescent="0.2">
      <c r="A29" s="4" t="s">
        <v>158</v>
      </c>
      <c r="B29" s="112" t="s">
        <v>198</v>
      </c>
      <c r="C29"/>
      <c r="D29" s="15"/>
      <c r="E29" s="6"/>
      <c r="F29" s="6"/>
      <c r="G29" s="6"/>
      <c r="H29" s="6"/>
      <c r="I29" s="6"/>
      <c r="J29" s="6"/>
      <c r="K29" s="6"/>
      <c r="L29" s="129"/>
    </row>
    <row r="30" spans="1:13" x14ac:dyDescent="0.2">
      <c r="L30" s="129"/>
    </row>
    <row r="31" spans="1:13" ht="20.100000000000001" customHeight="1" thickBot="1" x14ac:dyDescent="0.25">
      <c r="A31" s="11"/>
      <c r="B31" s="11" t="s">
        <v>160</v>
      </c>
      <c r="C31" s="11"/>
      <c r="D31" s="11"/>
      <c r="E31" s="11"/>
      <c r="F31" s="11"/>
      <c r="G31" s="11"/>
      <c r="H31" s="11"/>
      <c r="I31" s="11"/>
      <c r="J31" s="11"/>
      <c r="K31" s="11"/>
      <c r="L31" s="129"/>
    </row>
    <row r="32" spans="1:13" ht="15.75" x14ac:dyDescent="0.2">
      <c r="A32" s="48"/>
      <c r="B32" s="49" t="s">
        <v>161</v>
      </c>
      <c r="C32" s="48"/>
      <c r="D32" s="48"/>
      <c r="E32" s="48"/>
      <c r="F32" s="48"/>
      <c r="G32" s="48"/>
      <c r="H32" s="48"/>
      <c r="I32" s="48"/>
      <c r="J32" s="48"/>
      <c r="K32" s="48"/>
      <c r="L32" s="129"/>
    </row>
    <row r="33" spans="1:12" ht="15.75" x14ac:dyDescent="0.2">
      <c r="A33" s="48"/>
      <c r="B33" s="49" t="s">
        <v>162</v>
      </c>
      <c r="C33" s="48"/>
      <c r="D33" s="48"/>
      <c r="E33" s="48"/>
      <c r="F33" s="48"/>
      <c r="G33" s="48"/>
      <c r="H33" s="48"/>
      <c r="I33" s="48"/>
      <c r="J33" s="48"/>
      <c r="K33" s="48"/>
      <c r="L33" s="132"/>
    </row>
    <row r="34" spans="1:12" ht="15.75" x14ac:dyDescent="0.2">
      <c r="A34" s="48"/>
      <c r="B34" s="49" t="s">
        <v>115</v>
      </c>
      <c r="C34" s="48"/>
      <c r="D34" s="48"/>
      <c r="E34" s="48"/>
      <c r="F34" s="48"/>
      <c r="G34" s="48"/>
      <c r="H34" s="48"/>
      <c r="I34" s="48"/>
      <c r="J34" s="47"/>
      <c r="L34" s="7"/>
    </row>
    <row r="35" spans="1:12" x14ac:dyDescent="0.2">
      <c r="B35" s="79" t="s">
        <v>242</v>
      </c>
      <c r="C35" s="7"/>
      <c r="L35" s="129"/>
    </row>
    <row r="36" spans="1:12" x14ac:dyDescent="0.2">
      <c r="B36" s="79" t="s">
        <v>264</v>
      </c>
      <c r="C36" s="7"/>
      <c r="L36" s="129"/>
    </row>
    <row r="37" spans="1:12" x14ac:dyDescent="0.2">
      <c r="B37" s="23"/>
      <c r="C37" s="23"/>
      <c r="L37" s="129"/>
    </row>
    <row r="38" spans="1:12" s="6" customFormat="1" ht="15" customHeight="1" x14ac:dyDescent="0.2">
      <c r="A38" s="216" t="s">
        <v>109</v>
      </c>
      <c r="B38" s="213" t="s">
        <v>163</v>
      </c>
      <c r="C38" s="214"/>
      <c r="D38" s="215"/>
      <c r="E38" s="217" t="s">
        <v>145</v>
      </c>
      <c r="F38" s="213" t="s">
        <v>194</v>
      </c>
      <c r="G38" s="214"/>
      <c r="H38" s="214"/>
      <c r="I38" s="214"/>
      <c r="J38" s="214"/>
      <c r="K38" s="214"/>
      <c r="L38" s="135"/>
    </row>
    <row r="39" spans="1:12" s="6" customFormat="1" ht="25.5" x14ac:dyDescent="0.2">
      <c r="A39" s="215"/>
      <c r="B39" s="89" t="s">
        <v>110</v>
      </c>
      <c r="C39" s="89" t="s">
        <v>164</v>
      </c>
      <c r="D39" s="89" t="s">
        <v>3</v>
      </c>
      <c r="E39" s="218"/>
      <c r="F39" s="90" t="s">
        <v>195</v>
      </c>
      <c r="G39" s="89" t="s">
        <v>196</v>
      </c>
      <c r="H39" s="89" t="s">
        <v>118</v>
      </c>
      <c r="I39" s="90" t="s">
        <v>120</v>
      </c>
      <c r="J39" s="90" t="s">
        <v>165</v>
      </c>
      <c r="K39" s="64" t="s">
        <v>121</v>
      </c>
      <c r="L39" s="135"/>
    </row>
    <row r="40" spans="1:12" x14ac:dyDescent="0.2">
      <c r="A40" s="5" t="s">
        <v>166</v>
      </c>
      <c r="B40" s="30" t="s">
        <v>167</v>
      </c>
      <c r="C40" s="29"/>
      <c r="D40" s="29"/>
      <c r="E40" s="80"/>
      <c r="F40" s="31"/>
      <c r="G40" s="29"/>
      <c r="H40" s="31"/>
      <c r="I40" s="31"/>
      <c r="J40" s="31"/>
      <c r="K40" s="80"/>
      <c r="L40" s="129"/>
    </row>
    <row r="41" spans="1:12" ht="102" x14ac:dyDescent="0.2">
      <c r="A41" s="50" t="s">
        <v>168</v>
      </c>
      <c r="B41" s="208" t="s">
        <v>257</v>
      </c>
      <c r="C41" s="66" t="s">
        <v>26</v>
      </c>
      <c r="D41" s="201"/>
      <c r="E41" s="113">
        <v>0</v>
      </c>
      <c r="F41" s="95" t="s">
        <v>197</v>
      </c>
      <c r="G41" s="66"/>
      <c r="H41" s="45"/>
      <c r="I41" s="202"/>
      <c r="J41" s="202"/>
      <c r="K41" s="203"/>
      <c r="L41" s="129"/>
    </row>
    <row r="42" spans="1:12" ht="102" x14ac:dyDescent="0.2">
      <c r="A42" s="176" t="s">
        <v>169</v>
      </c>
      <c r="B42" s="209" t="str">
        <f>B41</f>
        <v xml:space="preserve">
odborný dozor kvality prováděných prací (bez ohledu na skutečnost, zda byl prováděn na straně klienta nebo dodavatele), přičemž:
   ▪ předmětem dozoru byla dodávka a montáž
     strojní části Vodního díla
   ▪ konečná cena takové dodávky a montáže byla alespoň 20 mil. Kč bez DPH
</v>
      </c>
      <c r="C42" s="68" t="s">
        <v>26</v>
      </c>
      <c r="D42" s="199"/>
      <c r="E42" s="177">
        <v>0</v>
      </c>
      <c r="F42" s="95" t="str">
        <f>F41</f>
        <v>konečná cena
dodávky nebo montáže
(Kč bez DPH)</v>
      </c>
      <c r="G42" s="66"/>
      <c r="H42" s="81"/>
      <c r="I42" s="204"/>
      <c r="J42" s="204"/>
      <c r="K42" s="205"/>
      <c r="L42" s="129"/>
    </row>
    <row r="43" spans="1:12" ht="102" x14ac:dyDescent="0.2">
      <c r="A43" s="53" t="s">
        <v>170</v>
      </c>
      <c r="B43" s="54" t="str">
        <f>B41</f>
        <v xml:space="preserve">
odborný dozor kvality prováděných prací (bez ohledu na skutečnost, zda byl prováděn na straně klienta nebo dodavatele), přičemž:
   ▪ předmětem dozoru byla dodávka a montáž
     strojní části Vodního díla
   ▪ konečná cena takové dodávky a montáže byla alespoň 20 mil. Kč bez DPH
</v>
      </c>
      <c r="C43" s="66" t="s">
        <v>26</v>
      </c>
      <c r="D43" s="199"/>
      <c r="E43" s="177">
        <v>1</v>
      </c>
      <c r="F43" s="95" t="str">
        <f>F41</f>
        <v>konečná cena
dodávky nebo montáže
(Kč bez DPH)</v>
      </c>
      <c r="G43" s="66"/>
      <c r="H43" s="81"/>
      <c r="I43" s="204"/>
      <c r="J43" s="204"/>
      <c r="K43" s="205"/>
      <c r="L43" s="129"/>
    </row>
    <row r="44" spans="1:12" ht="102" x14ac:dyDescent="0.2">
      <c r="A44" s="53" t="s">
        <v>200</v>
      </c>
      <c r="B44" s="54" t="str">
        <f>B41</f>
        <v xml:space="preserve">
odborný dozor kvality prováděných prací (bez ohledu na skutečnost, zda byl prováděn na straně klienta nebo dodavatele), přičemž:
   ▪ předmětem dozoru byla dodávka a montáž
     strojní části Vodního díla
   ▪ konečná cena takové dodávky a montáže byla alespoň 20 mil. Kč bez DPH
</v>
      </c>
      <c r="C44" s="66" t="s">
        <v>26</v>
      </c>
      <c r="D44" s="199"/>
      <c r="E44" s="177">
        <v>1</v>
      </c>
      <c r="F44" s="95" t="str">
        <f>F41</f>
        <v>konečná cena
dodávky nebo montáže
(Kč bez DPH)</v>
      </c>
      <c r="G44" s="66"/>
      <c r="H44" s="81"/>
      <c r="I44" s="204"/>
      <c r="J44" s="204"/>
      <c r="K44" s="205"/>
      <c r="L44" s="129"/>
    </row>
    <row r="45" spans="1:12" ht="102" x14ac:dyDescent="0.2">
      <c r="A45" s="53" t="s">
        <v>201</v>
      </c>
      <c r="B45" s="54" t="str">
        <f>B41</f>
        <v xml:space="preserve">
odborný dozor kvality prováděných prací (bez ohledu na skutečnost, zda byl prováděn na straně klienta nebo dodavatele), přičemž:
   ▪ předmětem dozoru byla dodávka a montáž
     strojní části Vodního díla
   ▪ konečná cena takové dodávky a montáže byla alespoň 20 mil. Kč bez DPH
</v>
      </c>
      <c r="C45" s="66" t="s">
        <v>26</v>
      </c>
      <c r="D45" s="199"/>
      <c r="E45" s="177">
        <v>1</v>
      </c>
      <c r="F45" s="95" t="str">
        <f>F42</f>
        <v>konečná cena
dodávky nebo montáže
(Kč bez DPH)</v>
      </c>
      <c r="G45" s="66"/>
      <c r="H45" s="81"/>
      <c r="I45" s="204"/>
      <c r="J45" s="204"/>
      <c r="K45" s="205"/>
      <c r="L45" s="129"/>
    </row>
    <row r="46" spans="1:12" x14ac:dyDescent="0.2">
      <c r="H46" s="8"/>
      <c r="J46" s="8"/>
      <c r="L46" s="129"/>
    </row>
    <row r="47" spans="1:12" x14ac:dyDescent="0.2">
      <c r="A47" s="17"/>
      <c r="B47" s="18"/>
      <c r="C47" s="18"/>
      <c r="D47" s="19"/>
      <c r="E47" s="19"/>
      <c r="F47" s="19"/>
      <c r="G47" s="19"/>
      <c r="H47" s="19"/>
      <c r="I47" s="19"/>
      <c r="J47" s="19"/>
      <c r="K47" s="19"/>
      <c r="L47" s="129"/>
    </row>
    <row r="48" spans="1:12" ht="15.75" x14ac:dyDescent="0.2">
      <c r="E48" s="48"/>
      <c r="L48" s="129"/>
    </row>
    <row r="49" spans="5:12" ht="15.75" x14ac:dyDescent="0.2">
      <c r="E49" s="48"/>
      <c r="L49" s="129"/>
    </row>
    <row r="50" spans="5:12" ht="15.75" x14ac:dyDescent="0.2">
      <c r="E50" s="48"/>
      <c r="L50" s="129"/>
    </row>
    <row r="51" spans="5:12" ht="15.75" x14ac:dyDescent="0.2">
      <c r="E51" s="48"/>
      <c r="L51" s="129"/>
    </row>
    <row r="52" spans="5:12" x14ac:dyDescent="0.2">
      <c r="L52" s="129"/>
    </row>
    <row r="53" spans="5:12" x14ac:dyDescent="0.2">
      <c r="L53" s="129"/>
    </row>
    <row r="54" spans="5:12" x14ac:dyDescent="0.2">
      <c r="E54" s="118"/>
      <c r="L54" s="129"/>
    </row>
    <row r="55" spans="5:12" x14ac:dyDescent="0.2">
      <c r="E55" s="8"/>
      <c r="L55" s="129"/>
    </row>
    <row r="56" spans="5:12" x14ac:dyDescent="0.2">
      <c r="E56" s="6"/>
      <c r="L56" s="129"/>
    </row>
    <row r="57" spans="5:12" x14ac:dyDescent="0.2">
      <c r="E57" s="6"/>
      <c r="L57" s="129"/>
    </row>
    <row r="58" spans="5:12" x14ac:dyDescent="0.2">
      <c r="E58" s="6"/>
      <c r="L58" s="129"/>
    </row>
    <row r="59" spans="5:12" x14ac:dyDescent="0.2">
      <c r="E59" s="6"/>
      <c r="L59" s="129"/>
    </row>
    <row r="60" spans="5:12" x14ac:dyDescent="0.2">
      <c r="E60" s="6"/>
      <c r="L60" s="129"/>
    </row>
    <row r="61" spans="5:12" x14ac:dyDescent="0.2">
      <c r="L61" s="129"/>
    </row>
    <row r="62" spans="5:12" x14ac:dyDescent="0.2">
      <c r="L62" s="129"/>
    </row>
    <row r="63" spans="5:12" x14ac:dyDescent="0.2">
      <c r="L63" s="129"/>
    </row>
    <row r="64" spans="5:12" x14ac:dyDescent="0.2">
      <c r="L64" s="129"/>
    </row>
    <row r="65" spans="12:12" x14ac:dyDescent="0.2">
      <c r="L65" s="129"/>
    </row>
    <row r="66" spans="12:12" x14ac:dyDescent="0.2">
      <c r="L66" s="129"/>
    </row>
    <row r="67" spans="12:12" x14ac:dyDescent="0.2">
      <c r="L67" s="129"/>
    </row>
    <row r="68" spans="12:12" x14ac:dyDescent="0.2">
      <c r="L68" s="129"/>
    </row>
    <row r="69" spans="12:12" x14ac:dyDescent="0.2">
      <c r="L69" s="129"/>
    </row>
    <row r="70" spans="12:12" x14ac:dyDescent="0.2">
      <c r="L70" s="129"/>
    </row>
    <row r="71" spans="12:12" x14ac:dyDescent="0.2">
      <c r="L71" s="129"/>
    </row>
    <row r="72" spans="12:12" x14ac:dyDescent="0.2">
      <c r="L72" s="129"/>
    </row>
    <row r="73" spans="12:12" x14ac:dyDescent="0.2">
      <c r="L73" s="129"/>
    </row>
    <row r="74" spans="12:12" x14ac:dyDescent="0.2">
      <c r="L74" s="129"/>
    </row>
    <row r="75" spans="12:12" x14ac:dyDescent="0.2">
      <c r="L75" s="129"/>
    </row>
    <row r="76" spans="12:12" x14ac:dyDescent="0.2">
      <c r="L76" s="129"/>
    </row>
    <row r="77" spans="12:12" x14ac:dyDescent="0.2">
      <c r="L77" s="129"/>
    </row>
    <row r="78" spans="12:12" x14ac:dyDescent="0.2">
      <c r="L78" s="129"/>
    </row>
    <row r="79" spans="12:12" x14ac:dyDescent="0.2">
      <c r="L79" s="129"/>
    </row>
    <row r="80" spans="12:12" x14ac:dyDescent="0.2">
      <c r="L80" s="129"/>
    </row>
    <row r="81" spans="12:12" x14ac:dyDescent="0.2">
      <c r="L81" s="129"/>
    </row>
    <row r="82" spans="12:12" x14ac:dyDescent="0.2">
      <c r="L82" s="129"/>
    </row>
    <row r="83" spans="12:12" x14ac:dyDescent="0.2">
      <c r="L83" s="129"/>
    </row>
    <row r="84" spans="12:12" x14ac:dyDescent="0.2">
      <c r="L84" s="129"/>
    </row>
    <row r="85" spans="12:12" x14ac:dyDescent="0.2">
      <c r="L85" s="129"/>
    </row>
    <row r="86" spans="12:12" x14ac:dyDescent="0.2">
      <c r="L86" s="129"/>
    </row>
    <row r="87" spans="12:12" x14ac:dyDescent="0.2">
      <c r="L87" s="129"/>
    </row>
    <row r="88" spans="12:12" x14ac:dyDescent="0.2">
      <c r="L88" s="129"/>
    </row>
    <row r="89" spans="12:12" x14ac:dyDescent="0.2">
      <c r="L89" s="129"/>
    </row>
    <row r="90" spans="12:12" x14ac:dyDescent="0.2">
      <c r="L90" s="129"/>
    </row>
    <row r="91" spans="12:12" x14ac:dyDescent="0.2">
      <c r="L91" s="129"/>
    </row>
    <row r="92" spans="12:12" x14ac:dyDescent="0.2">
      <c r="L92" s="129"/>
    </row>
    <row r="93" spans="12:12" x14ac:dyDescent="0.2">
      <c r="L93" s="129"/>
    </row>
    <row r="94" spans="12:12" x14ac:dyDescent="0.2">
      <c r="L94" s="129"/>
    </row>
    <row r="95" spans="12:12" x14ac:dyDescent="0.2">
      <c r="L95" s="129"/>
    </row>
    <row r="96" spans="12:12" x14ac:dyDescent="0.2">
      <c r="L96" s="129"/>
    </row>
    <row r="97" spans="12:12" x14ac:dyDescent="0.2">
      <c r="L97" s="129"/>
    </row>
    <row r="98" spans="12:12" x14ac:dyDescent="0.2">
      <c r="L98" s="129"/>
    </row>
    <row r="99" spans="12:12" x14ac:dyDescent="0.2">
      <c r="L99" s="129"/>
    </row>
  </sheetData>
  <sheetProtection sheet="1" objects="1" scenarios="1"/>
  <mergeCells count="4">
    <mergeCell ref="A38:A39"/>
    <mergeCell ref="B38:D38"/>
    <mergeCell ref="E38:E39"/>
    <mergeCell ref="F38:K38"/>
  </mergeCells>
  <pageMargins left="0.70866141732283472" right="0.70866141732283472" top="0.78740157480314965" bottom="0.78740157480314965" header="0.31496062992125984" footer="0.31496062992125984"/>
  <pageSetup paperSize="9" scale="40" fitToHeight="0" orientation="landscape" horizontalDpi="4294967293" verticalDpi="4294967293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BD02FBF4-C54E-4D3D-ADDE-D53DE0B312C1}">
            <xm:f>AND($C41&lt;&gt;"",$C41&lt;&gt;'zdroj dat (skrýt)'!$A$2,$E41&lt;&gt;0)</xm:f>
            <x14:dxf>
              <fill>
                <patternFill>
                  <bgColor theme="9" tint="0.39994506668294322"/>
                </patternFill>
              </fill>
            </x14:dxf>
          </x14:cfRule>
          <xm:sqref>E41:E45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4C3A557-96A6-464B-839E-588704778644}">
          <x14:formula1>
            <xm:f>'zdroj dat (skrýt)'!$A$2:$A$3</xm:f>
          </x14:formula1>
          <xm:sqref>C41:C45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C7223-F43E-4F92-8C55-E2F8B4F1FD77}">
  <sheetPr>
    <pageSetUpPr autoPageBreaks="0" fitToPage="1"/>
  </sheetPr>
  <dimension ref="A1:L96"/>
  <sheetViews>
    <sheetView showGridLines="0" topLeftCell="A26" zoomScale="80" zoomScaleNormal="80" workbookViewId="0"/>
  </sheetViews>
  <sheetFormatPr defaultColWidth="9.42578125" defaultRowHeight="15" customHeight="1" x14ac:dyDescent="0.2"/>
  <cols>
    <col min="1" max="1" width="6.7109375" style="8" customWidth="1"/>
    <col min="2" max="2" width="75.7109375" style="6" customWidth="1"/>
    <col min="3" max="3" width="30.5703125" style="6" customWidth="1"/>
    <col min="4" max="4" width="45.5703125" style="7" customWidth="1"/>
    <col min="5" max="5" width="15.5703125" style="7" customWidth="1"/>
    <col min="6" max="7" width="30.5703125" style="7" customWidth="1"/>
    <col min="8" max="8" width="15.5703125" style="7" customWidth="1"/>
    <col min="9" max="11" width="30.7109375" style="7" customWidth="1"/>
    <col min="12" max="12" width="9.42578125" style="47"/>
    <col min="13" max="16384" width="9.42578125" style="7"/>
  </cols>
  <sheetData>
    <row r="1" spans="1:12" ht="45" customHeight="1" x14ac:dyDescent="0.2">
      <c r="A1" s="1" t="s">
        <v>0</v>
      </c>
      <c r="L1" s="129"/>
    </row>
    <row r="2" spans="1:12" x14ac:dyDescent="0.2">
      <c r="L2" s="129"/>
    </row>
    <row r="3" spans="1:12" customFormat="1" ht="30" customHeight="1" thickBot="1" x14ac:dyDescent="0.35">
      <c r="A3" s="3"/>
      <c r="B3" s="3" t="s">
        <v>131</v>
      </c>
      <c r="C3" s="3"/>
      <c r="D3" s="3"/>
      <c r="E3" s="3"/>
      <c r="F3" s="3"/>
      <c r="G3" s="3"/>
      <c r="H3" s="3"/>
      <c r="I3" s="3"/>
      <c r="J3" s="3"/>
      <c r="K3" s="3"/>
      <c r="L3" s="130"/>
    </row>
    <row r="4" spans="1:12" x14ac:dyDescent="0.2">
      <c r="L4" s="129"/>
    </row>
    <row r="5" spans="1:12" ht="30" customHeight="1" thickBot="1" x14ac:dyDescent="0.35">
      <c r="A5" s="35">
        <f>'klíčový personál'!A14</f>
        <v>5</v>
      </c>
      <c r="B5" s="3" t="str">
        <f>UPPER('klíčový personál'!B14)</f>
        <v>EXPERT NA ŘÍDICÍ SYSTÉMY</v>
      </c>
      <c r="C5" s="3"/>
      <c r="D5" s="3"/>
      <c r="E5" s="3"/>
      <c r="F5" s="3"/>
      <c r="G5" s="3"/>
      <c r="H5" s="3"/>
      <c r="I5" s="3"/>
      <c r="J5" s="3"/>
      <c r="K5" s="3"/>
      <c r="L5" s="129"/>
    </row>
    <row r="6" spans="1:12" x14ac:dyDescent="0.2">
      <c r="A6" s="62"/>
      <c r="B6" s="61" t="s">
        <v>135</v>
      </c>
      <c r="L6" s="129"/>
    </row>
    <row r="7" spans="1:12" x14ac:dyDescent="0.2">
      <c r="A7" s="63"/>
      <c r="B7" s="77" t="str">
        <f>IF('klíčový personál'!C14&lt;&gt;"",'klíčový personál'!C14,"[bude doplněno po zadání na listu ""klíčový personál""]")</f>
        <v>[bude doplněno po zadání na listu "klíčový personál"]</v>
      </c>
      <c r="L7" s="129"/>
    </row>
    <row r="8" spans="1:12" x14ac:dyDescent="0.2">
      <c r="L8" s="129"/>
    </row>
    <row r="9" spans="1:12" ht="20.100000000000001" customHeight="1" thickBot="1" x14ac:dyDescent="0.25">
      <c r="A9" s="11"/>
      <c r="B9" s="11" t="s">
        <v>147</v>
      </c>
      <c r="C9" s="11"/>
      <c r="D9" s="11"/>
      <c r="E9" s="11"/>
      <c r="F9" s="11"/>
      <c r="G9" s="11"/>
      <c r="H9" s="11"/>
      <c r="I9" s="11"/>
      <c r="J9" s="11"/>
      <c r="K9" s="11"/>
      <c r="L9" s="129"/>
    </row>
    <row r="10" spans="1:12" customFormat="1" x14ac:dyDescent="0.2">
      <c r="A10" s="34"/>
      <c r="B10" s="85" t="s">
        <v>148</v>
      </c>
      <c r="L10" s="130"/>
    </row>
    <row r="11" spans="1:12" customFormat="1" ht="25.5" x14ac:dyDescent="0.2">
      <c r="A11" s="84"/>
      <c r="B11" s="59" t="s">
        <v>232</v>
      </c>
      <c r="L11" s="130"/>
    </row>
    <row r="12" spans="1:12" customFormat="1" x14ac:dyDescent="0.2">
      <c r="B12" s="12"/>
      <c r="E12" s="108"/>
      <c r="L12" s="130"/>
    </row>
    <row r="13" spans="1:12" ht="20.100000000000001" customHeight="1" thickBot="1" x14ac:dyDescent="0.25">
      <c r="A13" s="11"/>
      <c r="B13" s="11" t="s">
        <v>150</v>
      </c>
      <c r="C13" s="11"/>
      <c r="D13" s="11"/>
      <c r="E13" s="11"/>
      <c r="F13" s="11"/>
      <c r="G13" s="11"/>
      <c r="H13" s="11"/>
      <c r="I13" s="11"/>
      <c r="J13" s="11"/>
      <c r="K13" s="11"/>
      <c r="L13" s="129"/>
    </row>
    <row r="14" spans="1:12" x14ac:dyDescent="0.2">
      <c r="A14" s="60" t="s">
        <v>109</v>
      </c>
      <c r="B14" s="163" t="s">
        <v>110</v>
      </c>
      <c r="C14"/>
      <c r="D14" s="13"/>
      <c r="F14" s="8"/>
      <c r="G14" s="8"/>
      <c r="H14" s="8"/>
      <c r="I14" s="8"/>
      <c r="J14" s="8"/>
      <c r="K14" s="8"/>
      <c r="L14" s="138"/>
    </row>
    <row r="15" spans="1:12" x14ac:dyDescent="0.2">
      <c r="A15" s="5" t="s">
        <v>111</v>
      </c>
      <c r="B15" s="55" t="s">
        <v>151</v>
      </c>
      <c r="C15"/>
      <c r="D15" s="15"/>
      <c r="E15" s="8"/>
      <c r="F15" s="6"/>
      <c r="G15" s="6"/>
      <c r="H15" s="6"/>
      <c r="I15" s="6"/>
      <c r="J15" s="6"/>
      <c r="K15" s="6"/>
      <c r="L15" s="129"/>
    </row>
    <row r="16" spans="1:12" ht="63.75" x14ac:dyDescent="0.2">
      <c r="A16" s="5" t="s">
        <v>113</v>
      </c>
      <c r="B16" s="78" t="s">
        <v>152</v>
      </c>
      <c r="C16"/>
      <c r="D16" s="15"/>
      <c r="E16" s="6"/>
      <c r="F16" s="6"/>
      <c r="G16" s="6"/>
      <c r="H16" s="6"/>
      <c r="I16" s="6"/>
      <c r="J16" s="6"/>
      <c r="K16" s="6"/>
      <c r="L16" s="129"/>
    </row>
    <row r="17" spans="1:12" ht="51" x14ac:dyDescent="0.2">
      <c r="A17" s="4" t="s">
        <v>153</v>
      </c>
      <c r="B17" s="56" t="s">
        <v>154</v>
      </c>
      <c r="C17"/>
      <c r="D17" s="15"/>
      <c r="E17" s="6"/>
      <c r="F17" s="6"/>
      <c r="G17" s="6"/>
      <c r="H17" s="6"/>
      <c r="I17" s="6"/>
      <c r="J17" s="6"/>
      <c r="K17" s="6"/>
      <c r="L17" s="129"/>
    </row>
    <row r="18" spans="1:12" x14ac:dyDescent="0.2">
      <c r="L18" s="129"/>
    </row>
    <row r="19" spans="1:12" ht="20.100000000000001" customHeight="1" thickBot="1" x14ac:dyDescent="0.25">
      <c r="A19" s="11"/>
      <c r="B19" s="11" t="s">
        <v>155</v>
      </c>
      <c r="C19" s="11"/>
      <c r="D19" s="11"/>
      <c r="E19" s="11"/>
      <c r="F19" s="11"/>
      <c r="G19" s="11"/>
      <c r="H19" s="11"/>
      <c r="I19" s="11"/>
      <c r="J19" s="11"/>
      <c r="K19" s="11"/>
      <c r="L19" s="129"/>
    </row>
    <row r="20" spans="1:12" ht="15.75" x14ac:dyDescent="0.2">
      <c r="A20" s="48"/>
      <c r="B20" s="49" t="s">
        <v>108</v>
      </c>
      <c r="C20" s="48"/>
      <c r="D20" s="48"/>
      <c r="E20" s="48"/>
      <c r="F20" s="48"/>
      <c r="G20" s="48"/>
      <c r="H20" s="48"/>
      <c r="I20" s="48"/>
      <c r="J20" s="48"/>
      <c r="K20" s="48"/>
      <c r="L20" s="129"/>
    </row>
    <row r="21" spans="1:12" x14ac:dyDescent="0.2">
      <c r="B21" s="79" t="s">
        <v>156</v>
      </c>
      <c r="C21" s="7"/>
      <c r="L21" s="129"/>
    </row>
    <row r="22" spans="1:12" x14ac:dyDescent="0.2">
      <c r="B22" s="23"/>
      <c r="C22" s="23"/>
      <c r="L22" s="129"/>
    </row>
    <row r="23" spans="1:12" x14ac:dyDescent="0.2">
      <c r="A23" s="60" t="s">
        <v>109</v>
      </c>
      <c r="B23" s="64" t="s">
        <v>110</v>
      </c>
      <c r="C23"/>
      <c r="D23" s="13"/>
      <c r="E23" s="8"/>
      <c r="F23" s="8"/>
      <c r="G23" s="8"/>
      <c r="H23" s="8"/>
      <c r="I23" s="8"/>
      <c r="J23" s="8"/>
      <c r="K23" s="8"/>
      <c r="L23" s="138"/>
    </row>
    <row r="24" spans="1:12" x14ac:dyDescent="0.2">
      <c r="A24" s="5" t="s">
        <v>122</v>
      </c>
      <c r="B24" s="57" t="s">
        <v>157</v>
      </c>
      <c r="C24"/>
      <c r="D24" s="15"/>
      <c r="E24" s="6"/>
      <c r="F24" s="6"/>
      <c r="G24" s="6"/>
      <c r="H24" s="6"/>
      <c r="I24" s="6"/>
      <c r="J24" s="6"/>
      <c r="K24" s="6"/>
      <c r="L24" s="129"/>
    </row>
    <row r="25" spans="1:12" ht="63.75" x14ac:dyDescent="0.2">
      <c r="A25" s="5" t="s">
        <v>124</v>
      </c>
      <c r="B25" s="194" t="s">
        <v>256</v>
      </c>
      <c r="C25"/>
      <c r="D25" s="15"/>
      <c r="E25" s="6"/>
      <c r="F25" s="6"/>
      <c r="G25" s="6"/>
      <c r="H25" s="6"/>
      <c r="I25" s="6"/>
      <c r="J25" s="6"/>
      <c r="K25" s="6"/>
      <c r="L25" s="129"/>
    </row>
    <row r="26" spans="1:12" ht="63.75" x14ac:dyDescent="0.2">
      <c r="A26" s="4" t="s">
        <v>158</v>
      </c>
      <c r="B26" s="112" t="s">
        <v>198</v>
      </c>
      <c r="C26"/>
      <c r="D26" s="15"/>
      <c r="E26" s="6"/>
      <c r="F26" s="6"/>
      <c r="G26" s="6"/>
      <c r="H26" s="6"/>
      <c r="I26" s="6"/>
      <c r="J26" s="6"/>
      <c r="K26" s="6"/>
      <c r="L26" s="129"/>
    </row>
    <row r="27" spans="1:12" x14ac:dyDescent="0.2">
      <c r="L27" s="129"/>
    </row>
    <row r="28" spans="1:12" ht="20.100000000000001" customHeight="1" thickBot="1" x14ac:dyDescent="0.25">
      <c r="A28" s="11"/>
      <c r="B28" s="11" t="s">
        <v>160</v>
      </c>
      <c r="C28" s="11"/>
      <c r="D28" s="11"/>
      <c r="E28" s="11"/>
      <c r="F28" s="11"/>
      <c r="G28" s="11"/>
      <c r="H28" s="11"/>
      <c r="I28" s="11"/>
      <c r="J28" s="11"/>
      <c r="K28" s="11"/>
      <c r="L28" s="129"/>
    </row>
    <row r="29" spans="1:12" ht="15.75" x14ac:dyDescent="0.2">
      <c r="A29" s="48"/>
      <c r="B29" s="49" t="s">
        <v>161</v>
      </c>
      <c r="C29" s="48"/>
      <c r="D29" s="48"/>
      <c r="E29" s="48"/>
      <c r="F29" s="48"/>
      <c r="G29" s="48"/>
      <c r="H29" s="48"/>
      <c r="I29" s="48"/>
      <c r="J29" s="48"/>
      <c r="K29" s="48"/>
      <c r="L29" s="129"/>
    </row>
    <row r="30" spans="1:12" ht="15.75" x14ac:dyDescent="0.2">
      <c r="A30" s="48"/>
      <c r="B30" s="49" t="s">
        <v>162</v>
      </c>
      <c r="C30" s="48"/>
      <c r="D30" s="48"/>
      <c r="E30" s="48"/>
      <c r="F30" s="48"/>
      <c r="G30" s="48"/>
      <c r="H30" s="48"/>
      <c r="I30" s="48"/>
      <c r="J30" s="48"/>
      <c r="K30" s="48"/>
      <c r="L30" s="132"/>
    </row>
    <row r="31" spans="1:12" ht="15.75" x14ac:dyDescent="0.2">
      <c r="A31" s="48"/>
      <c r="B31" s="49" t="s">
        <v>115</v>
      </c>
      <c r="C31" s="48"/>
      <c r="D31" s="48"/>
      <c r="E31" s="48"/>
      <c r="F31" s="48"/>
      <c r="G31" s="48"/>
      <c r="H31" s="48"/>
      <c r="I31" s="48"/>
      <c r="J31" s="47"/>
      <c r="L31" s="7"/>
    </row>
    <row r="32" spans="1:12" x14ac:dyDescent="0.2">
      <c r="B32" s="79" t="s">
        <v>242</v>
      </c>
      <c r="C32" s="7"/>
      <c r="L32" s="129"/>
    </row>
    <row r="33" spans="1:12" x14ac:dyDescent="0.2">
      <c r="B33" s="79" t="s">
        <v>264</v>
      </c>
      <c r="C33" s="7"/>
      <c r="L33" s="129"/>
    </row>
    <row r="34" spans="1:12" x14ac:dyDescent="0.2">
      <c r="B34" s="23"/>
      <c r="C34" s="23"/>
      <c r="L34" s="129"/>
    </row>
    <row r="35" spans="1:12" s="6" customFormat="1" ht="15" customHeight="1" x14ac:dyDescent="0.2">
      <c r="A35" s="216" t="s">
        <v>109</v>
      </c>
      <c r="B35" s="213" t="s">
        <v>163</v>
      </c>
      <c r="C35" s="214"/>
      <c r="D35" s="215"/>
      <c r="E35" s="217" t="s">
        <v>145</v>
      </c>
      <c r="F35" s="213" t="s">
        <v>194</v>
      </c>
      <c r="G35" s="214"/>
      <c r="H35" s="214"/>
      <c r="I35" s="214"/>
      <c r="J35" s="214"/>
      <c r="K35" s="214"/>
      <c r="L35" s="135"/>
    </row>
    <row r="36" spans="1:12" s="6" customFormat="1" ht="25.5" x14ac:dyDescent="0.2">
      <c r="A36" s="215"/>
      <c r="B36" s="89" t="s">
        <v>110</v>
      </c>
      <c r="C36" s="89" t="s">
        <v>164</v>
      </c>
      <c r="D36" s="89" t="s">
        <v>3</v>
      </c>
      <c r="E36" s="218"/>
      <c r="F36" s="89" t="s">
        <v>195</v>
      </c>
      <c r="G36" s="89" t="s">
        <v>196</v>
      </c>
      <c r="H36" s="89" t="s">
        <v>118</v>
      </c>
      <c r="I36" s="90" t="s">
        <v>120</v>
      </c>
      <c r="J36" s="90" t="s">
        <v>165</v>
      </c>
      <c r="K36" s="64" t="s">
        <v>121</v>
      </c>
      <c r="L36" s="135"/>
    </row>
    <row r="37" spans="1:12" x14ac:dyDescent="0.2">
      <c r="A37" s="5" t="s">
        <v>166</v>
      </c>
      <c r="B37" s="30" t="s">
        <v>167</v>
      </c>
      <c r="C37" s="29"/>
      <c r="D37" s="29"/>
      <c r="E37" s="80"/>
      <c r="F37" s="16"/>
      <c r="G37" s="29"/>
      <c r="H37" s="31"/>
      <c r="I37" s="31"/>
      <c r="J37" s="31"/>
      <c r="K37" s="80"/>
      <c r="L37" s="129"/>
    </row>
    <row r="38" spans="1:12" ht="89.25" x14ac:dyDescent="0.2">
      <c r="A38" s="50" t="s">
        <v>168</v>
      </c>
      <c r="B38" s="208" t="s">
        <v>300</v>
      </c>
      <c r="C38" s="66" t="s">
        <v>26</v>
      </c>
      <c r="D38" s="201"/>
      <c r="E38" s="113">
        <v>0</v>
      </c>
      <c r="F38" s="95" t="s">
        <v>202</v>
      </c>
      <c r="G38" s="66"/>
      <c r="H38" s="45"/>
      <c r="I38" s="202"/>
      <c r="J38" s="202"/>
      <c r="K38" s="203"/>
      <c r="L38" s="129"/>
    </row>
    <row r="39" spans="1:12" ht="89.25" x14ac:dyDescent="0.2">
      <c r="A39" s="53" t="s">
        <v>169</v>
      </c>
      <c r="B39" s="54" t="str">
        <f>B38</f>
        <v xml:space="preserve">
odborný dozor kvality prováděných prací (bez ohledu na skutečnost, zda byl prováděn na straně klienta nebo dodavatele), přičemž:
   ▪ předmětem dozoru byla Realizace Řídicího systému
   ▪ konečná cena takové Realizace byla alespoň 3 mil. Kč bez DPH
</v>
      </c>
      <c r="C39" s="66" t="s">
        <v>26</v>
      </c>
      <c r="D39" s="199"/>
      <c r="E39" s="177">
        <v>1</v>
      </c>
      <c r="F39" s="95" t="str">
        <f>F38</f>
        <v>konečná cena
Realizace
(Kč bez DPH)</v>
      </c>
      <c r="G39" s="66"/>
      <c r="H39" s="81"/>
      <c r="I39" s="204"/>
      <c r="J39" s="204"/>
      <c r="K39" s="205"/>
      <c r="L39" s="129"/>
    </row>
    <row r="40" spans="1:12" ht="89.25" x14ac:dyDescent="0.2">
      <c r="A40" s="53" t="s">
        <v>170</v>
      </c>
      <c r="B40" s="54" t="str">
        <f>B38</f>
        <v xml:space="preserve">
odborný dozor kvality prováděných prací (bez ohledu na skutečnost, zda byl prováděn na straně klienta nebo dodavatele), přičemž:
   ▪ předmětem dozoru byla Realizace Řídicího systému
   ▪ konečná cena takové Realizace byla alespoň 3 mil. Kč bez DPH
</v>
      </c>
      <c r="C40" s="66" t="s">
        <v>26</v>
      </c>
      <c r="D40" s="199"/>
      <c r="E40" s="177">
        <v>1</v>
      </c>
      <c r="F40" s="95" t="str">
        <f>F38</f>
        <v>konečná cena
Realizace
(Kč bez DPH)</v>
      </c>
      <c r="G40" s="66"/>
      <c r="H40" s="81"/>
      <c r="I40" s="204"/>
      <c r="J40" s="204"/>
      <c r="K40" s="205"/>
      <c r="L40" s="129"/>
    </row>
    <row r="41" spans="1:12" ht="89.25" x14ac:dyDescent="0.2">
      <c r="A41" s="53" t="s">
        <v>171</v>
      </c>
      <c r="B41" s="52" t="s">
        <v>296</v>
      </c>
      <c r="C41" s="66" t="s">
        <v>26</v>
      </c>
      <c r="D41" s="199"/>
      <c r="E41" s="177">
        <v>2</v>
      </c>
      <c r="F41" s="95" t="str">
        <f>F38</f>
        <v>konečná cena
Realizace
(Kč bez DPH)</v>
      </c>
      <c r="G41" s="66"/>
      <c r="H41" s="81"/>
      <c r="I41" s="204"/>
      <c r="J41" s="204"/>
      <c r="K41" s="205"/>
      <c r="L41" s="129"/>
    </row>
    <row r="42" spans="1:12" ht="89.25" x14ac:dyDescent="0.2">
      <c r="A42" s="53" t="s">
        <v>172</v>
      </c>
      <c r="B42" s="54" t="str">
        <f>B41</f>
        <v xml:space="preserve">
odborný dozor kvality prováděných prací (bez ohledu na skutečnost, zda byl prováděn na straně klienta nebo dodavatele), přičemž:
   ▪ předmětem dozoru byla Realizace Řídicího systému Vodního díla
   ▪ konečná cena takové Realizace byla alespoň 2 mil. Kč bez DPH
</v>
      </c>
      <c r="C42" s="66" t="s">
        <v>26</v>
      </c>
      <c r="D42" s="199"/>
      <c r="E42" s="177">
        <v>2</v>
      </c>
      <c r="F42" s="95" t="str">
        <f>F39</f>
        <v>konečná cena
Realizace
(Kč bez DPH)</v>
      </c>
      <c r="G42" s="66"/>
      <c r="H42" s="81"/>
      <c r="I42" s="204"/>
      <c r="J42" s="204"/>
      <c r="K42" s="205"/>
      <c r="L42" s="129"/>
    </row>
    <row r="43" spans="1:12" x14ac:dyDescent="0.2">
      <c r="H43" s="8"/>
      <c r="J43" s="8"/>
      <c r="L43" s="129"/>
    </row>
    <row r="44" spans="1:12" x14ac:dyDescent="0.2">
      <c r="A44" s="17"/>
      <c r="B44" s="18"/>
      <c r="C44" s="18"/>
      <c r="D44" s="19"/>
      <c r="E44" s="19"/>
      <c r="F44" s="19"/>
      <c r="G44" s="19"/>
      <c r="H44" s="19"/>
      <c r="I44" s="19"/>
      <c r="J44" s="19"/>
      <c r="K44" s="19"/>
      <c r="L44" s="129"/>
    </row>
    <row r="45" spans="1:12" ht="15.75" x14ac:dyDescent="0.2">
      <c r="E45" s="48"/>
      <c r="L45" s="129"/>
    </row>
    <row r="46" spans="1:12" ht="15.75" x14ac:dyDescent="0.2">
      <c r="E46" s="48"/>
      <c r="L46" s="129"/>
    </row>
    <row r="47" spans="1:12" ht="15.75" x14ac:dyDescent="0.2">
      <c r="E47" s="48"/>
      <c r="L47" s="129"/>
    </row>
    <row r="48" spans="1:12" ht="15.75" x14ac:dyDescent="0.2">
      <c r="E48" s="48"/>
      <c r="L48" s="129"/>
    </row>
    <row r="49" spans="5:12" x14ac:dyDescent="0.2">
      <c r="L49" s="129"/>
    </row>
    <row r="50" spans="5:12" x14ac:dyDescent="0.2">
      <c r="L50" s="129"/>
    </row>
    <row r="51" spans="5:12" x14ac:dyDescent="0.2">
      <c r="E51" s="118"/>
      <c r="L51" s="129"/>
    </row>
    <row r="52" spans="5:12" x14ac:dyDescent="0.2">
      <c r="E52" s="8"/>
      <c r="L52" s="129"/>
    </row>
    <row r="53" spans="5:12" x14ac:dyDescent="0.2">
      <c r="E53" s="6"/>
      <c r="L53" s="129"/>
    </row>
    <row r="54" spans="5:12" x14ac:dyDescent="0.2">
      <c r="E54" s="6"/>
      <c r="L54" s="129"/>
    </row>
    <row r="55" spans="5:12" x14ac:dyDescent="0.2">
      <c r="E55" s="6"/>
      <c r="L55" s="129"/>
    </row>
    <row r="56" spans="5:12" x14ac:dyDescent="0.2">
      <c r="E56" s="6"/>
      <c r="L56" s="129"/>
    </row>
    <row r="57" spans="5:12" x14ac:dyDescent="0.2">
      <c r="E57" s="6"/>
      <c r="L57" s="129"/>
    </row>
    <row r="58" spans="5:12" x14ac:dyDescent="0.2">
      <c r="L58" s="129"/>
    </row>
    <row r="59" spans="5:12" x14ac:dyDescent="0.2">
      <c r="L59" s="129"/>
    </row>
    <row r="60" spans="5:12" x14ac:dyDescent="0.2">
      <c r="L60" s="129"/>
    </row>
    <row r="61" spans="5:12" x14ac:dyDescent="0.2">
      <c r="L61" s="129"/>
    </row>
    <row r="62" spans="5:12" x14ac:dyDescent="0.2">
      <c r="L62" s="129"/>
    </row>
    <row r="63" spans="5:12" x14ac:dyDescent="0.2">
      <c r="L63" s="129"/>
    </row>
    <row r="64" spans="5:12" x14ac:dyDescent="0.2">
      <c r="L64" s="129"/>
    </row>
    <row r="65" spans="12:12" x14ac:dyDescent="0.2">
      <c r="L65" s="129"/>
    </row>
    <row r="66" spans="12:12" x14ac:dyDescent="0.2">
      <c r="L66" s="129"/>
    </row>
    <row r="67" spans="12:12" x14ac:dyDescent="0.2">
      <c r="L67" s="129"/>
    </row>
    <row r="68" spans="12:12" x14ac:dyDescent="0.2">
      <c r="L68" s="129"/>
    </row>
    <row r="69" spans="12:12" x14ac:dyDescent="0.2">
      <c r="L69" s="129"/>
    </row>
    <row r="70" spans="12:12" x14ac:dyDescent="0.2">
      <c r="L70" s="129"/>
    </row>
    <row r="71" spans="12:12" x14ac:dyDescent="0.2">
      <c r="L71" s="129"/>
    </row>
    <row r="72" spans="12:12" x14ac:dyDescent="0.2">
      <c r="L72" s="129"/>
    </row>
    <row r="73" spans="12:12" x14ac:dyDescent="0.2">
      <c r="L73" s="129"/>
    </row>
    <row r="74" spans="12:12" x14ac:dyDescent="0.2">
      <c r="L74" s="129"/>
    </row>
    <row r="75" spans="12:12" x14ac:dyDescent="0.2">
      <c r="L75" s="129"/>
    </row>
    <row r="76" spans="12:12" x14ac:dyDescent="0.2">
      <c r="L76" s="129"/>
    </row>
    <row r="77" spans="12:12" x14ac:dyDescent="0.2">
      <c r="L77" s="129"/>
    </row>
    <row r="78" spans="12:12" x14ac:dyDescent="0.2">
      <c r="L78" s="129"/>
    </row>
    <row r="79" spans="12:12" x14ac:dyDescent="0.2">
      <c r="L79" s="129"/>
    </row>
    <row r="80" spans="12:12" x14ac:dyDescent="0.2">
      <c r="L80" s="129"/>
    </row>
    <row r="81" spans="12:12" x14ac:dyDescent="0.2">
      <c r="L81" s="129"/>
    </row>
    <row r="82" spans="12:12" x14ac:dyDescent="0.2">
      <c r="L82" s="129"/>
    </row>
    <row r="83" spans="12:12" x14ac:dyDescent="0.2">
      <c r="L83" s="129"/>
    </row>
    <row r="84" spans="12:12" x14ac:dyDescent="0.2">
      <c r="L84" s="129"/>
    </row>
    <row r="85" spans="12:12" x14ac:dyDescent="0.2">
      <c r="L85" s="129"/>
    </row>
    <row r="86" spans="12:12" x14ac:dyDescent="0.2">
      <c r="L86" s="129"/>
    </row>
    <row r="87" spans="12:12" x14ac:dyDescent="0.2">
      <c r="L87" s="129"/>
    </row>
    <row r="88" spans="12:12" x14ac:dyDescent="0.2">
      <c r="L88" s="129"/>
    </row>
    <row r="89" spans="12:12" x14ac:dyDescent="0.2">
      <c r="L89" s="129"/>
    </row>
    <row r="90" spans="12:12" x14ac:dyDescent="0.2">
      <c r="L90" s="129"/>
    </row>
    <row r="91" spans="12:12" x14ac:dyDescent="0.2">
      <c r="L91" s="129"/>
    </row>
    <row r="92" spans="12:12" x14ac:dyDescent="0.2">
      <c r="L92" s="129"/>
    </row>
    <row r="93" spans="12:12" x14ac:dyDescent="0.2">
      <c r="L93" s="129"/>
    </row>
    <row r="94" spans="12:12" x14ac:dyDescent="0.2">
      <c r="L94" s="129"/>
    </row>
    <row r="95" spans="12:12" x14ac:dyDescent="0.2">
      <c r="L95" s="129"/>
    </row>
    <row r="96" spans="12:12" x14ac:dyDescent="0.2">
      <c r="L96" s="129"/>
    </row>
  </sheetData>
  <sheetProtection sheet="1" objects="1" scenarios="1"/>
  <mergeCells count="4">
    <mergeCell ref="A35:A36"/>
    <mergeCell ref="B35:D35"/>
    <mergeCell ref="E35:E36"/>
    <mergeCell ref="F35:K35"/>
  </mergeCells>
  <pageMargins left="0.70866141732283472" right="0.70866141732283472" top="0.78740157480314965" bottom="0.78740157480314965" header="0.31496062992125984" footer="0.31496062992125984"/>
  <pageSetup paperSize="9" scale="40" fitToHeight="0" orientation="landscape" horizontalDpi="4294967293" verticalDpi="4294967293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F2E8FACE-2B51-44E5-963D-CB90747D66D9}">
            <xm:f>AND($C38&lt;&gt;"",$C38&lt;&gt;'zdroj dat (skrýt)'!$A$2,$E38&lt;&gt;0)</xm:f>
            <x14:dxf>
              <fill>
                <patternFill>
                  <bgColor theme="9" tint="0.39994506668294322"/>
                </patternFill>
              </fill>
            </x14:dxf>
          </x14:cfRule>
          <xm:sqref>E38:E42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6DFA647-87F6-4FD0-89E1-0CAD7B381DA6}">
          <x14:formula1>
            <xm:f>'zdroj dat (skrýt)'!$A$2:$A$3</xm:f>
          </x14:formula1>
          <xm:sqref>C38:C42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72D3F-6435-4FEF-9F05-ABFA8073F547}">
  <sheetPr>
    <pageSetUpPr autoPageBreaks="0" fitToPage="1"/>
  </sheetPr>
  <dimension ref="A1:D49"/>
  <sheetViews>
    <sheetView showGridLines="0" workbookViewId="0"/>
  </sheetViews>
  <sheetFormatPr defaultColWidth="9.140625" defaultRowHeight="15" customHeight="1" x14ac:dyDescent="0.2"/>
  <cols>
    <col min="1" max="1" width="30.5703125" style="7" customWidth="1"/>
    <col min="2" max="2" width="45.5703125" style="6" customWidth="1"/>
    <col min="3" max="3" width="120.5703125" style="7" customWidth="1"/>
    <col min="4" max="16384" width="9.140625" style="7"/>
  </cols>
  <sheetData>
    <row r="1" spans="1:4" ht="45" customHeight="1" x14ac:dyDescent="0.2">
      <c r="A1" s="1" t="s">
        <v>0</v>
      </c>
      <c r="D1" s="132"/>
    </row>
    <row r="2" spans="1:4" x14ac:dyDescent="0.2">
      <c r="D2" s="132"/>
    </row>
    <row r="3" spans="1:4" ht="30" customHeight="1" thickBot="1" x14ac:dyDescent="0.35">
      <c r="A3" s="3" t="s">
        <v>203</v>
      </c>
      <c r="B3" s="9"/>
      <c r="C3" s="24"/>
      <c r="D3" s="132"/>
    </row>
    <row r="4" spans="1:4" s="69" customFormat="1" x14ac:dyDescent="0.2">
      <c r="A4" s="126" t="s">
        <v>22</v>
      </c>
      <c r="B4" s="46"/>
      <c r="D4" s="131"/>
    </row>
    <row r="5" spans="1:4" s="69" customFormat="1" x14ac:dyDescent="0.2">
      <c r="A5" s="127" t="s">
        <v>23</v>
      </c>
      <c r="B5" s="38"/>
      <c r="D5" s="131"/>
    </row>
    <row r="6" spans="1:4" s="69" customFormat="1" x14ac:dyDescent="0.2">
      <c r="A6" s="128" t="s">
        <v>24</v>
      </c>
      <c r="B6" s="39"/>
      <c r="D6" s="131"/>
    </row>
    <row r="7" spans="1:4" s="69" customFormat="1" ht="25.5" x14ac:dyDescent="0.2">
      <c r="A7" s="128" t="s">
        <v>204</v>
      </c>
      <c r="B7" s="43" t="s">
        <v>205</v>
      </c>
      <c r="D7" s="131"/>
    </row>
    <row r="8" spans="1:4" s="69" customFormat="1" ht="51" x14ac:dyDescent="0.2">
      <c r="A8" s="128" t="s">
        <v>206</v>
      </c>
      <c r="B8" s="43" t="s">
        <v>207</v>
      </c>
      <c r="D8" s="131"/>
    </row>
    <row r="9" spans="1:4" s="69" customFormat="1" x14ac:dyDescent="0.2">
      <c r="B9" s="70"/>
      <c r="D9" s="131"/>
    </row>
    <row r="10" spans="1:4" ht="30" customHeight="1" thickBot="1" x14ac:dyDescent="0.35">
      <c r="A10" s="3" t="s">
        <v>208</v>
      </c>
      <c r="B10" s="9"/>
      <c r="C10" s="24"/>
      <c r="D10" s="132"/>
    </row>
    <row r="11" spans="1:4" s="69" customFormat="1" x14ac:dyDescent="0.2">
      <c r="A11" s="126" t="s">
        <v>22</v>
      </c>
      <c r="B11" s="46"/>
      <c r="D11" s="131"/>
    </row>
    <row r="12" spans="1:4" s="69" customFormat="1" x14ac:dyDescent="0.2">
      <c r="A12" s="127" t="s">
        <v>23</v>
      </c>
      <c r="B12" s="38"/>
      <c r="D12" s="131"/>
    </row>
    <row r="13" spans="1:4" s="69" customFormat="1" x14ac:dyDescent="0.2">
      <c r="A13" s="128" t="s">
        <v>24</v>
      </c>
      <c r="B13" s="39"/>
      <c r="D13" s="131"/>
    </row>
    <row r="14" spans="1:4" s="69" customFormat="1" ht="25.5" x14ac:dyDescent="0.2">
      <c r="A14" s="160" t="s">
        <v>209</v>
      </c>
      <c r="B14" s="43" t="s">
        <v>210</v>
      </c>
      <c r="D14" s="131"/>
    </row>
    <row r="15" spans="1:4" s="69" customFormat="1" x14ac:dyDescent="0.2">
      <c r="B15" s="70"/>
      <c r="D15" s="131"/>
    </row>
    <row r="16" spans="1:4" x14ac:dyDescent="0.2">
      <c r="D16" s="132"/>
    </row>
    <row r="17" spans="1:4" x14ac:dyDescent="0.2">
      <c r="D17" s="132"/>
    </row>
    <row r="18" spans="1:4" x14ac:dyDescent="0.2">
      <c r="A18" s="26"/>
      <c r="B18" s="27"/>
      <c r="C18" s="125"/>
      <c r="D18" s="132"/>
    </row>
    <row r="19" spans="1:4" s="23" customFormat="1" ht="30" customHeight="1" thickBot="1" x14ac:dyDescent="0.35">
      <c r="A19" s="2" t="s">
        <v>211</v>
      </c>
      <c r="B19" s="25"/>
      <c r="C19" s="2"/>
      <c r="D19" s="132"/>
    </row>
    <row r="20" spans="1:4" x14ac:dyDescent="0.2">
      <c r="A20" s="23" t="s">
        <v>212</v>
      </c>
      <c r="B20" s="7"/>
      <c r="D20" s="132"/>
    </row>
    <row r="21" spans="1:4" x14ac:dyDescent="0.2">
      <c r="A21" s="23" t="s">
        <v>213</v>
      </c>
      <c r="B21" s="20"/>
      <c r="D21" s="132"/>
    </row>
    <row r="22" spans="1:4" x14ac:dyDescent="0.2">
      <c r="A22" s="23" t="s">
        <v>105</v>
      </c>
      <c r="B22" s="20"/>
      <c r="D22" s="132"/>
    </row>
    <row r="23" spans="1:4" x14ac:dyDescent="0.2">
      <c r="A23" s="23" t="s">
        <v>214</v>
      </c>
      <c r="B23" s="7"/>
      <c r="D23" s="132"/>
    </row>
    <row r="24" spans="1:4" x14ac:dyDescent="0.2">
      <c r="A24" s="23" t="s">
        <v>215</v>
      </c>
      <c r="B24" s="7"/>
      <c r="D24" s="132"/>
    </row>
    <row r="25" spans="1:4" x14ac:dyDescent="0.2">
      <c r="D25" s="132"/>
    </row>
    <row r="26" spans="1:4" s="23" customFormat="1" ht="30" customHeight="1" thickBot="1" x14ac:dyDescent="0.35">
      <c r="A26" s="2" t="s">
        <v>31</v>
      </c>
      <c r="B26" s="21"/>
      <c r="C26" s="25"/>
      <c r="D26" s="132"/>
    </row>
    <row r="27" spans="1:4" x14ac:dyDescent="0.2">
      <c r="A27" s="23" t="s">
        <v>216</v>
      </c>
      <c r="B27" s="20"/>
      <c r="D27" s="132"/>
    </row>
    <row r="28" spans="1:4" x14ac:dyDescent="0.2">
      <c r="A28" s="23" t="s">
        <v>217</v>
      </c>
      <c r="B28" s="20"/>
      <c r="D28" s="132"/>
    </row>
    <row r="29" spans="1:4" x14ac:dyDescent="0.2">
      <c r="A29" s="23"/>
      <c r="B29" s="20"/>
      <c r="D29" s="132"/>
    </row>
    <row r="30" spans="1:4" x14ac:dyDescent="0.2">
      <c r="D30" s="132"/>
    </row>
    <row r="31" spans="1:4" x14ac:dyDescent="0.2">
      <c r="D31" s="132"/>
    </row>
    <row r="32" spans="1:4" x14ac:dyDescent="0.2">
      <c r="D32" s="132"/>
    </row>
    <row r="33" spans="4:4" x14ac:dyDescent="0.2">
      <c r="D33" s="132"/>
    </row>
    <row r="34" spans="4:4" x14ac:dyDescent="0.2">
      <c r="D34" s="132"/>
    </row>
    <row r="35" spans="4:4" x14ac:dyDescent="0.2">
      <c r="D35" s="132"/>
    </row>
    <row r="36" spans="4:4" x14ac:dyDescent="0.2">
      <c r="D36" s="132"/>
    </row>
    <row r="37" spans="4:4" x14ac:dyDescent="0.2">
      <c r="D37" s="132"/>
    </row>
    <row r="38" spans="4:4" x14ac:dyDescent="0.2">
      <c r="D38" s="132"/>
    </row>
    <row r="39" spans="4:4" x14ac:dyDescent="0.2">
      <c r="D39" s="132"/>
    </row>
    <row r="40" spans="4:4" x14ac:dyDescent="0.2">
      <c r="D40" s="132"/>
    </row>
    <row r="41" spans="4:4" x14ac:dyDescent="0.2">
      <c r="D41" s="132"/>
    </row>
    <row r="42" spans="4:4" x14ac:dyDescent="0.2">
      <c r="D42" s="132"/>
    </row>
    <row r="43" spans="4:4" x14ac:dyDescent="0.2">
      <c r="D43" s="132"/>
    </row>
    <row r="44" spans="4:4" x14ac:dyDescent="0.2">
      <c r="D44" s="132"/>
    </row>
    <row r="45" spans="4:4" x14ac:dyDescent="0.2">
      <c r="D45" s="132"/>
    </row>
    <row r="46" spans="4:4" x14ac:dyDescent="0.2">
      <c r="D46" s="132"/>
    </row>
    <row r="47" spans="4:4" x14ac:dyDescent="0.2">
      <c r="D47" s="132"/>
    </row>
    <row r="48" spans="4:4" x14ac:dyDescent="0.2">
      <c r="D48" s="132"/>
    </row>
    <row r="49" spans="4:4" x14ac:dyDescent="0.2">
      <c r="D49" s="132"/>
    </row>
  </sheetData>
  <sheetProtection sheet="1" objects="1" scenarios="1" insertRows="0" deleteRows="0"/>
  <pageMargins left="0.70866141732283472" right="0.70866141732283472" top="0.78740157480314965" bottom="0.78740157480314965" header="0.31496062992125984" footer="0.31496062992125984"/>
  <pageSetup paperSize="9" scale="68" fitToHeight="0" orientation="landscape" horizontalDpi="4294967293" vertic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FCD96-C8A9-4FC1-9C9E-943E9BC4BF3C}">
  <sheetPr>
    <pageSetUpPr autoPageBreaks="0" fitToPage="1"/>
  </sheetPr>
  <dimension ref="A2:A14"/>
  <sheetViews>
    <sheetView workbookViewId="0"/>
  </sheetViews>
  <sheetFormatPr defaultRowHeight="12.75" x14ac:dyDescent="0.2"/>
  <sheetData>
    <row r="2" spans="1:1" x14ac:dyDescent="0.2">
      <c r="A2" t="s">
        <v>26</v>
      </c>
    </row>
    <row r="3" spans="1:1" x14ac:dyDescent="0.2">
      <c r="A3" t="s">
        <v>218</v>
      </c>
    </row>
    <row r="4" spans="1:1" x14ac:dyDescent="0.2">
      <c r="A4" t="s">
        <v>219</v>
      </c>
    </row>
    <row r="6" spans="1:1" x14ac:dyDescent="0.2">
      <c r="A6" t="s">
        <v>26</v>
      </c>
    </row>
    <row r="7" spans="1:1" x14ac:dyDescent="0.2">
      <c r="A7" t="s">
        <v>220</v>
      </c>
    </row>
    <row r="8" spans="1:1" x14ac:dyDescent="0.2">
      <c r="A8" t="s">
        <v>221</v>
      </c>
    </row>
    <row r="9" spans="1:1" x14ac:dyDescent="0.2">
      <c r="A9" t="s">
        <v>222</v>
      </c>
    </row>
    <row r="10" spans="1:1" x14ac:dyDescent="0.2">
      <c r="A10" t="s">
        <v>223</v>
      </c>
    </row>
    <row r="12" spans="1:1" x14ac:dyDescent="0.2">
      <c r="A12" t="s">
        <v>26</v>
      </c>
    </row>
    <row r="13" spans="1:1" x14ac:dyDescent="0.2">
      <c r="A13" t="s">
        <v>224</v>
      </c>
    </row>
    <row r="14" spans="1:1" x14ac:dyDescent="0.2">
      <c r="A14" t="s">
        <v>225</v>
      </c>
    </row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ED228-2BD3-4422-A9FB-B06E6CD5085B}">
  <sheetPr>
    <pageSetUpPr autoPageBreaks="0" fitToPage="1"/>
  </sheetPr>
  <dimension ref="A1:D100"/>
  <sheetViews>
    <sheetView showGridLines="0" workbookViewId="0"/>
  </sheetViews>
  <sheetFormatPr defaultColWidth="9.140625" defaultRowHeight="12.75" x14ac:dyDescent="0.2"/>
  <cols>
    <col min="1" max="1" width="30.7109375" style="7" customWidth="1"/>
    <col min="2" max="2" width="45.5703125" style="6" customWidth="1"/>
    <col min="3" max="3" width="45.5703125" style="7" customWidth="1"/>
    <col min="4" max="16384" width="9.140625" style="7"/>
  </cols>
  <sheetData>
    <row r="1" spans="1:4" ht="45" customHeight="1" x14ac:dyDescent="0.2">
      <c r="A1" s="1" t="s">
        <v>0</v>
      </c>
      <c r="D1" s="130"/>
    </row>
    <row r="2" spans="1:4" ht="15" x14ac:dyDescent="0.2">
      <c r="D2" s="130"/>
    </row>
    <row r="3" spans="1:4" ht="30" customHeight="1" thickBot="1" x14ac:dyDescent="0.35">
      <c r="A3" s="3" t="s">
        <v>21</v>
      </c>
      <c r="B3" s="9"/>
      <c r="C3" s="24"/>
      <c r="D3" s="130"/>
    </row>
    <row r="4" spans="1:4" ht="15" x14ac:dyDescent="0.2">
      <c r="A4" s="32" t="s">
        <v>22</v>
      </c>
      <c r="B4" s="37"/>
      <c r="D4" s="130"/>
    </row>
    <row r="5" spans="1:4" ht="15" x14ac:dyDescent="0.2">
      <c r="A5" s="33" t="s">
        <v>23</v>
      </c>
      <c r="B5" s="38"/>
      <c r="D5" s="130"/>
    </row>
    <row r="6" spans="1:4" ht="15" x14ac:dyDescent="0.2">
      <c r="A6" s="36" t="s">
        <v>24</v>
      </c>
      <c r="B6" s="39"/>
      <c r="D6" s="130"/>
    </row>
    <row r="7" spans="1:4" ht="15" x14ac:dyDescent="0.2">
      <c r="A7" s="82" t="s">
        <v>25</v>
      </c>
      <c r="B7" s="39" t="s">
        <v>26</v>
      </c>
      <c r="D7" s="130"/>
    </row>
    <row r="8" spans="1:4" ht="15" x14ac:dyDescent="0.2">
      <c r="D8" s="130"/>
    </row>
    <row r="9" spans="1:4" ht="30" customHeight="1" thickBot="1" x14ac:dyDescent="0.35">
      <c r="A9" s="3" t="s">
        <v>27</v>
      </c>
      <c r="B9" s="9"/>
      <c r="C9" s="24"/>
      <c r="D9" s="130"/>
    </row>
    <row r="10" spans="1:4" ht="15" x14ac:dyDescent="0.2">
      <c r="A10" s="32" t="s">
        <v>28</v>
      </c>
      <c r="B10" s="37"/>
      <c r="D10" s="130"/>
    </row>
    <row r="11" spans="1:4" ht="15" x14ac:dyDescent="0.2">
      <c r="A11" s="33" t="s">
        <v>29</v>
      </c>
      <c r="B11" s="38"/>
      <c r="D11" s="130"/>
    </row>
    <row r="12" spans="1:4" ht="15" x14ac:dyDescent="0.2">
      <c r="A12" s="36" t="s">
        <v>30</v>
      </c>
      <c r="B12" s="40"/>
      <c r="D12" s="130"/>
    </row>
    <row r="13" spans="1:4" ht="15" x14ac:dyDescent="0.2">
      <c r="D13" s="130"/>
    </row>
    <row r="14" spans="1:4" ht="15" x14ac:dyDescent="0.2">
      <c r="A14" s="19"/>
      <c r="B14" s="18"/>
      <c r="C14" s="19"/>
      <c r="D14" s="130"/>
    </row>
    <row r="15" spans="1:4" ht="15" x14ac:dyDescent="0.2">
      <c r="A15" s="23"/>
      <c r="D15" s="130"/>
    </row>
    <row r="16" spans="1:4" s="23" customFormat="1" ht="30" customHeight="1" thickBot="1" x14ac:dyDescent="0.35">
      <c r="A16" s="2" t="s">
        <v>31</v>
      </c>
      <c r="B16" s="21"/>
      <c r="C16" s="25"/>
      <c r="D16" s="130"/>
    </row>
    <row r="17" spans="1:4" ht="15" x14ac:dyDescent="0.2">
      <c r="A17" s="23" t="s">
        <v>32</v>
      </c>
      <c r="B17" s="20"/>
      <c r="D17" s="130"/>
    </row>
    <row r="18" spans="1:4" ht="15" x14ac:dyDescent="0.2">
      <c r="A18" s="23"/>
      <c r="B18" s="20"/>
      <c r="D18" s="130"/>
    </row>
    <row r="19" spans="1:4" ht="15" x14ac:dyDescent="0.2">
      <c r="A19" s="23"/>
      <c r="B19" s="20"/>
      <c r="D19" s="130"/>
    </row>
    <row r="20" spans="1:4" ht="15" x14ac:dyDescent="0.2">
      <c r="D20" s="130"/>
    </row>
    <row r="21" spans="1:4" ht="15" x14ac:dyDescent="0.2">
      <c r="D21" s="130"/>
    </row>
    <row r="22" spans="1:4" ht="15" x14ac:dyDescent="0.2">
      <c r="D22" s="130"/>
    </row>
    <row r="23" spans="1:4" ht="15" x14ac:dyDescent="0.2">
      <c r="D23" s="130"/>
    </row>
    <row r="24" spans="1:4" ht="15" x14ac:dyDescent="0.2">
      <c r="D24" s="130"/>
    </row>
    <row r="25" spans="1:4" ht="15" x14ac:dyDescent="0.2">
      <c r="D25" s="130"/>
    </row>
    <row r="26" spans="1:4" ht="15" x14ac:dyDescent="0.2">
      <c r="D26" s="130"/>
    </row>
    <row r="27" spans="1:4" ht="15" x14ac:dyDescent="0.2">
      <c r="D27" s="130"/>
    </row>
    <row r="28" spans="1:4" ht="15" x14ac:dyDescent="0.2">
      <c r="D28" s="130"/>
    </row>
    <row r="29" spans="1:4" ht="15" x14ac:dyDescent="0.2">
      <c r="D29" s="130"/>
    </row>
    <row r="30" spans="1:4" ht="15" x14ac:dyDescent="0.2">
      <c r="D30" s="130"/>
    </row>
    <row r="31" spans="1:4" ht="15" x14ac:dyDescent="0.2">
      <c r="D31" s="130"/>
    </row>
    <row r="32" spans="1:4" ht="15" x14ac:dyDescent="0.2">
      <c r="D32" s="130"/>
    </row>
    <row r="33" spans="4:4" ht="15" x14ac:dyDescent="0.2">
      <c r="D33" s="130"/>
    </row>
    <row r="34" spans="4:4" ht="15" x14ac:dyDescent="0.2">
      <c r="D34" s="130"/>
    </row>
    <row r="35" spans="4:4" ht="15" x14ac:dyDescent="0.2">
      <c r="D35" s="130"/>
    </row>
    <row r="36" spans="4:4" ht="15" x14ac:dyDescent="0.2">
      <c r="D36" s="130"/>
    </row>
    <row r="37" spans="4:4" ht="15" x14ac:dyDescent="0.2">
      <c r="D37" s="130"/>
    </row>
    <row r="38" spans="4:4" ht="15" x14ac:dyDescent="0.2">
      <c r="D38" s="130"/>
    </row>
    <row r="39" spans="4:4" ht="15" x14ac:dyDescent="0.2">
      <c r="D39" s="130"/>
    </row>
    <row r="40" spans="4:4" ht="15" x14ac:dyDescent="0.2">
      <c r="D40" s="130"/>
    </row>
    <row r="41" spans="4:4" ht="15" x14ac:dyDescent="0.2">
      <c r="D41" s="130"/>
    </row>
    <row r="42" spans="4:4" ht="15" x14ac:dyDescent="0.2">
      <c r="D42" s="130"/>
    </row>
    <row r="43" spans="4:4" ht="15" x14ac:dyDescent="0.2">
      <c r="D43" s="130"/>
    </row>
    <row r="44" spans="4:4" ht="15" x14ac:dyDescent="0.2">
      <c r="D44" s="130"/>
    </row>
    <row r="45" spans="4:4" ht="15" x14ac:dyDescent="0.2">
      <c r="D45" s="130"/>
    </row>
    <row r="46" spans="4:4" ht="15" x14ac:dyDescent="0.2">
      <c r="D46" s="130"/>
    </row>
    <row r="47" spans="4:4" ht="15" x14ac:dyDescent="0.2">
      <c r="D47" s="130"/>
    </row>
    <row r="48" spans="4:4" ht="15" x14ac:dyDescent="0.2">
      <c r="D48" s="130"/>
    </row>
    <row r="49" spans="4:4" ht="15" x14ac:dyDescent="0.2">
      <c r="D49" s="130"/>
    </row>
    <row r="50" spans="4:4" ht="15" x14ac:dyDescent="0.2">
      <c r="D50" s="130"/>
    </row>
    <row r="51" spans="4:4" x14ac:dyDescent="0.2">
      <c r="D51"/>
    </row>
    <row r="52" spans="4:4" x14ac:dyDescent="0.2">
      <c r="D52"/>
    </row>
    <row r="53" spans="4:4" x14ac:dyDescent="0.2">
      <c r="D53"/>
    </row>
    <row r="54" spans="4:4" x14ac:dyDescent="0.2">
      <c r="D54"/>
    </row>
    <row r="55" spans="4:4" x14ac:dyDescent="0.2">
      <c r="D55"/>
    </row>
    <row r="56" spans="4:4" x14ac:dyDescent="0.2">
      <c r="D56"/>
    </row>
    <row r="57" spans="4:4" x14ac:dyDescent="0.2">
      <c r="D57"/>
    </row>
    <row r="58" spans="4:4" x14ac:dyDescent="0.2">
      <c r="D58"/>
    </row>
    <row r="59" spans="4:4" x14ac:dyDescent="0.2">
      <c r="D59"/>
    </row>
    <row r="60" spans="4:4" x14ac:dyDescent="0.2">
      <c r="D60"/>
    </row>
    <row r="61" spans="4:4" x14ac:dyDescent="0.2">
      <c r="D61"/>
    </row>
    <row r="62" spans="4:4" x14ac:dyDescent="0.2">
      <c r="D62"/>
    </row>
    <row r="63" spans="4:4" x14ac:dyDescent="0.2">
      <c r="D63"/>
    </row>
    <row r="64" spans="4:4" x14ac:dyDescent="0.2">
      <c r="D64"/>
    </row>
    <row r="65" spans="4:4" x14ac:dyDescent="0.2">
      <c r="D65"/>
    </row>
    <row r="66" spans="4:4" x14ac:dyDescent="0.2">
      <c r="D66"/>
    </row>
    <row r="67" spans="4:4" x14ac:dyDescent="0.2">
      <c r="D67"/>
    </row>
    <row r="68" spans="4:4" x14ac:dyDescent="0.2">
      <c r="D68"/>
    </row>
    <row r="69" spans="4:4" x14ac:dyDescent="0.2">
      <c r="D69"/>
    </row>
    <row r="70" spans="4:4" x14ac:dyDescent="0.2">
      <c r="D70"/>
    </row>
    <row r="71" spans="4:4" x14ac:dyDescent="0.2">
      <c r="D71"/>
    </row>
    <row r="72" spans="4:4" x14ac:dyDescent="0.2">
      <c r="D72"/>
    </row>
    <row r="73" spans="4:4" x14ac:dyDescent="0.2">
      <c r="D73"/>
    </row>
    <row r="74" spans="4:4" x14ac:dyDescent="0.2">
      <c r="D74"/>
    </row>
    <row r="75" spans="4:4" x14ac:dyDescent="0.2">
      <c r="D75"/>
    </row>
    <row r="76" spans="4:4" x14ac:dyDescent="0.2">
      <c r="D76"/>
    </row>
    <row r="77" spans="4:4" x14ac:dyDescent="0.2">
      <c r="D77"/>
    </row>
    <row r="78" spans="4:4" x14ac:dyDescent="0.2">
      <c r="D78"/>
    </row>
    <row r="79" spans="4:4" x14ac:dyDescent="0.2">
      <c r="D79"/>
    </row>
    <row r="80" spans="4:4" x14ac:dyDescent="0.2">
      <c r="D80"/>
    </row>
    <row r="81" spans="4:4" x14ac:dyDescent="0.2">
      <c r="D81"/>
    </row>
    <row r="82" spans="4:4" x14ac:dyDescent="0.2">
      <c r="D82"/>
    </row>
    <row r="83" spans="4:4" x14ac:dyDescent="0.2">
      <c r="D83"/>
    </row>
    <row r="84" spans="4:4" x14ac:dyDescent="0.2">
      <c r="D84"/>
    </row>
    <row r="85" spans="4:4" x14ac:dyDescent="0.2">
      <c r="D85"/>
    </row>
    <row r="86" spans="4:4" x14ac:dyDescent="0.2">
      <c r="D86"/>
    </row>
    <row r="87" spans="4:4" x14ac:dyDescent="0.2">
      <c r="D87"/>
    </row>
    <row r="88" spans="4:4" x14ac:dyDescent="0.2">
      <c r="D88"/>
    </row>
    <row r="89" spans="4:4" x14ac:dyDescent="0.2">
      <c r="D89"/>
    </row>
    <row r="90" spans="4:4" x14ac:dyDescent="0.2">
      <c r="D90"/>
    </row>
    <row r="91" spans="4:4" x14ac:dyDescent="0.2">
      <c r="D91"/>
    </row>
    <row r="92" spans="4:4" x14ac:dyDescent="0.2">
      <c r="D92"/>
    </row>
    <row r="93" spans="4:4" x14ac:dyDescent="0.2">
      <c r="D93"/>
    </row>
    <row r="94" spans="4:4" x14ac:dyDescent="0.2">
      <c r="D94"/>
    </row>
    <row r="95" spans="4:4" x14ac:dyDescent="0.2">
      <c r="D95"/>
    </row>
    <row r="96" spans="4:4" x14ac:dyDescent="0.2">
      <c r="D96"/>
    </row>
    <row r="97" spans="4:4" x14ac:dyDescent="0.2">
      <c r="D97"/>
    </row>
    <row r="98" spans="4:4" x14ac:dyDescent="0.2">
      <c r="D98"/>
    </row>
    <row r="99" spans="4:4" x14ac:dyDescent="0.2">
      <c r="D99"/>
    </row>
    <row r="100" spans="4:4" x14ac:dyDescent="0.2">
      <c r="D100"/>
    </row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74E223B-28EA-442C-8FDB-63203E1CED53}">
          <x14:formula1>
            <xm:f>'zdroj dat (skrýt)'!$A$2:$A$4</xm:f>
          </x14:formula1>
          <xm:sqref>B7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B837F-DFC9-4F59-A824-F0D5812C03E0}">
  <sheetPr>
    <pageSetUpPr autoPageBreaks="0" fitToPage="1"/>
  </sheetPr>
  <dimension ref="A1:D100"/>
  <sheetViews>
    <sheetView showGridLines="0" zoomScaleNormal="100" workbookViewId="0"/>
  </sheetViews>
  <sheetFormatPr defaultColWidth="9.140625" defaultRowHeight="15" customHeight="1" x14ac:dyDescent="0.2"/>
  <cols>
    <col min="1" max="1" width="30.7109375" style="7" customWidth="1"/>
    <col min="2" max="2" width="45.5703125" style="6" customWidth="1"/>
    <col min="3" max="3" width="45.5703125" style="7" customWidth="1"/>
    <col min="4" max="16384" width="9.140625" style="7"/>
  </cols>
  <sheetData>
    <row r="1" spans="1:4" ht="45" customHeight="1" x14ac:dyDescent="0.2">
      <c r="A1" s="1" t="s">
        <v>0</v>
      </c>
      <c r="D1" s="132"/>
    </row>
    <row r="2" spans="1:4" x14ac:dyDescent="0.2">
      <c r="D2" s="132"/>
    </row>
    <row r="3" spans="1:4" ht="30" customHeight="1" thickBot="1" x14ac:dyDescent="0.35">
      <c r="A3" s="3" t="s">
        <v>33</v>
      </c>
      <c r="B3" s="9"/>
      <c r="C3" s="24"/>
      <c r="D3" s="132"/>
    </row>
    <row r="4" spans="1:4" x14ac:dyDescent="0.2">
      <c r="A4" s="167" t="s">
        <v>22</v>
      </c>
      <c r="B4" s="41"/>
      <c r="D4" s="132"/>
    </row>
    <row r="5" spans="1:4" x14ac:dyDescent="0.2">
      <c r="D5" s="132"/>
    </row>
    <row r="6" spans="1:4" s="69" customFormat="1" ht="15.75" thickBot="1" x14ac:dyDescent="0.25">
      <c r="A6" s="71" t="s">
        <v>34</v>
      </c>
      <c r="B6" s="72"/>
      <c r="D6" s="131"/>
    </row>
    <row r="7" spans="1:4" s="69" customFormat="1" x14ac:dyDescent="0.2">
      <c r="A7" s="73" t="s">
        <v>22</v>
      </c>
      <c r="B7" s="37"/>
      <c r="D7" s="131"/>
    </row>
    <row r="8" spans="1:4" s="69" customFormat="1" x14ac:dyDescent="0.2">
      <c r="A8" s="74" t="s">
        <v>23</v>
      </c>
      <c r="B8" s="38"/>
      <c r="D8" s="131"/>
    </row>
    <row r="9" spans="1:4" s="69" customFormat="1" x14ac:dyDescent="0.2">
      <c r="A9" s="75" t="s">
        <v>24</v>
      </c>
      <c r="B9" s="39"/>
      <c r="D9" s="131"/>
    </row>
    <row r="10" spans="1:4" s="69" customFormat="1" x14ac:dyDescent="0.2">
      <c r="A10" s="83" t="s">
        <v>35</v>
      </c>
      <c r="B10" s="39" t="s">
        <v>26</v>
      </c>
      <c r="D10" s="131"/>
    </row>
    <row r="11" spans="1:4" s="69" customFormat="1" x14ac:dyDescent="0.2">
      <c r="B11" s="70"/>
      <c r="D11" s="131"/>
    </row>
    <row r="12" spans="1:4" s="69" customFormat="1" ht="15.75" thickBot="1" x14ac:dyDescent="0.25">
      <c r="A12" s="71" t="s">
        <v>36</v>
      </c>
      <c r="B12" s="72"/>
      <c r="D12" s="131"/>
    </row>
    <row r="13" spans="1:4" s="69" customFormat="1" x14ac:dyDescent="0.2">
      <c r="A13" s="73" t="s">
        <v>22</v>
      </c>
      <c r="B13" s="37" t="s">
        <v>37</v>
      </c>
      <c r="D13" s="131"/>
    </row>
    <row r="14" spans="1:4" s="69" customFormat="1" x14ac:dyDescent="0.2">
      <c r="A14" s="74" t="s">
        <v>23</v>
      </c>
      <c r="B14" s="38"/>
      <c r="D14" s="131"/>
    </row>
    <row r="15" spans="1:4" s="69" customFormat="1" x14ac:dyDescent="0.2">
      <c r="A15" s="75" t="s">
        <v>24</v>
      </c>
      <c r="B15" s="39"/>
      <c r="D15" s="131"/>
    </row>
    <row r="16" spans="1:4" s="69" customFormat="1" x14ac:dyDescent="0.2">
      <c r="A16" s="83" t="s">
        <v>35</v>
      </c>
      <c r="B16" s="39" t="s">
        <v>26</v>
      </c>
      <c r="D16" s="131"/>
    </row>
    <row r="17" spans="1:4" s="69" customFormat="1" x14ac:dyDescent="0.2">
      <c r="B17" s="70"/>
      <c r="D17" s="131"/>
    </row>
    <row r="18" spans="1:4" s="69" customFormat="1" ht="15.75" thickBot="1" x14ac:dyDescent="0.25">
      <c r="A18" s="71" t="s">
        <v>38</v>
      </c>
      <c r="B18" s="72"/>
      <c r="D18" s="131"/>
    </row>
    <row r="19" spans="1:4" s="69" customFormat="1" x14ac:dyDescent="0.2">
      <c r="A19" s="73" t="s">
        <v>22</v>
      </c>
      <c r="B19" s="37"/>
      <c r="D19" s="131"/>
    </row>
    <row r="20" spans="1:4" s="69" customFormat="1" x14ac:dyDescent="0.2">
      <c r="A20" s="74" t="s">
        <v>23</v>
      </c>
      <c r="B20" s="38"/>
      <c r="D20" s="131"/>
    </row>
    <row r="21" spans="1:4" s="69" customFormat="1" x14ac:dyDescent="0.2">
      <c r="A21" s="75" t="s">
        <v>24</v>
      </c>
      <c r="B21" s="39"/>
      <c r="D21" s="131"/>
    </row>
    <row r="22" spans="1:4" s="69" customFormat="1" x14ac:dyDescent="0.2">
      <c r="A22" s="83" t="s">
        <v>35</v>
      </c>
      <c r="B22" s="39" t="s">
        <v>26</v>
      </c>
      <c r="D22" s="131"/>
    </row>
    <row r="23" spans="1:4" s="69" customFormat="1" x14ac:dyDescent="0.2">
      <c r="B23" s="70"/>
      <c r="D23" s="131"/>
    </row>
    <row r="24" spans="1:4" ht="30" customHeight="1" thickBot="1" x14ac:dyDescent="0.35">
      <c r="A24" s="3" t="s">
        <v>27</v>
      </c>
      <c r="B24" s="9"/>
      <c r="C24" s="24"/>
      <c r="D24" s="132"/>
    </row>
    <row r="25" spans="1:4" x14ac:dyDescent="0.2">
      <c r="A25" s="32" t="s">
        <v>39</v>
      </c>
      <c r="B25" s="37"/>
      <c r="D25" s="132"/>
    </row>
    <row r="26" spans="1:4" x14ac:dyDescent="0.2">
      <c r="A26" s="33" t="s">
        <v>29</v>
      </c>
      <c r="B26" s="38"/>
      <c r="D26" s="132"/>
    </row>
    <row r="27" spans="1:4" x14ac:dyDescent="0.2">
      <c r="A27" s="36" t="s">
        <v>30</v>
      </c>
      <c r="B27" s="39"/>
      <c r="D27" s="132"/>
    </row>
    <row r="28" spans="1:4" x14ac:dyDescent="0.2">
      <c r="D28" s="132"/>
    </row>
    <row r="29" spans="1:4" ht="30" customHeight="1" thickBot="1" x14ac:dyDescent="0.35">
      <c r="A29" s="3" t="s">
        <v>40</v>
      </c>
      <c r="B29" s="9"/>
      <c r="C29" s="24"/>
      <c r="D29" s="132"/>
    </row>
    <row r="30" spans="1:4" x14ac:dyDescent="0.2">
      <c r="A30" s="166" t="s">
        <v>41</v>
      </c>
      <c r="D30" s="132"/>
    </row>
    <row r="31" spans="1:4" x14ac:dyDescent="0.2">
      <c r="A31" s="7" t="s">
        <v>42</v>
      </c>
      <c r="D31" s="132"/>
    </row>
    <row r="32" spans="1:4" x14ac:dyDescent="0.2">
      <c r="D32" s="132"/>
    </row>
    <row r="33" spans="1:4" x14ac:dyDescent="0.2">
      <c r="D33" s="132"/>
    </row>
    <row r="34" spans="1:4" x14ac:dyDescent="0.2">
      <c r="A34" s="26"/>
      <c r="B34" s="27"/>
      <c r="C34" s="125"/>
      <c r="D34" s="132"/>
    </row>
    <row r="35" spans="1:4" s="23" customFormat="1" ht="30" customHeight="1" thickBot="1" x14ac:dyDescent="0.35">
      <c r="A35" s="2" t="s">
        <v>31</v>
      </c>
      <c r="B35" s="21"/>
      <c r="C35" s="25"/>
      <c r="D35" s="132"/>
    </row>
    <row r="36" spans="1:4" x14ac:dyDescent="0.2">
      <c r="A36" s="23" t="s">
        <v>43</v>
      </c>
      <c r="B36" s="20"/>
      <c r="D36" s="132"/>
    </row>
    <row r="37" spans="1:4" x14ac:dyDescent="0.2">
      <c r="A37" s="23" t="s">
        <v>44</v>
      </c>
      <c r="B37" s="20"/>
      <c r="D37" s="132"/>
    </row>
    <row r="38" spans="1:4" x14ac:dyDescent="0.2">
      <c r="A38" s="23" t="s">
        <v>45</v>
      </c>
      <c r="B38" s="20"/>
      <c r="D38" s="132"/>
    </row>
    <row r="39" spans="1:4" x14ac:dyDescent="0.2">
      <c r="A39" s="23"/>
      <c r="B39" s="20"/>
      <c r="D39" s="132"/>
    </row>
    <row r="40" spans="1:4" x14ac:dyDescent="0.2">
      <c r="D40" s="132"/>
    </row>
    <row r="41" spans="1:4" x14ac:dyDescent="0.2">
      <c r="D41" s="132"/>
    </row>
    <row r="42" spans="1:4" x14ac:dyDescent="0.2">
      <c r="D42" s="132"/>
    </row>
    <row r="43" spans="1:4" x14ac:dyDescent="0.2">
      <c r="D43" s="132"/>
    </row>
    <row r="44" spans="1:4" x14ac:dyDescent="0.2">
      <c r="D44" s="132"/>
    </row>
    <row r="45" spans="1:4" x14ac:dyDescent="0.2">
      <c r="D45" s="132"/>
    </row>
    <row r="46" spans="1:4" x14ac:dyDescent="0.2">
      <c r="D46" s="132"/>
    </row>
    <row r="47" spans="1:4" x14ac:dyDescent="0.2">
      <c r="D47" s="132"/>
    </row>
    <row r="48" spans="1:4" x14ac:dyDescent="0.2">
      <c r="D48" s="132"/>
    </row>
    <row r="49" spans="4:4" x14ac:dyDescent="0.2">
      <c r="D49" s="132"/>
    </row>
    <row r="50" spans="4:4" x14ac:dyDescent="0.2">
      <c r="D50" s="132"/>
    </row>
    <row r="51" spans="4:4" x14ac:dyDescent="0.2">
      <c r="D51" s="132"/>
    </row>
    <row r="52" spans="4:4" x14ac:dyDescent="0.2">
      <c r="D52" s="132"/>
    </row>
    <row r="53" spans="4:4" x14ac:dyDescent="0.2">
      <c r="D53" s="132"/>
    </row>
    <row r="54" spans="4:4" x14ac:dyDescent="0.2">
      <c r="D54" s="132"/>
    </row>
    <row r="55" spans="4:4" x14ac:dyDescent="0.2">
      <c r="D55" s="132"/>
    </row>
    <row r="56" spans="4:4" x14ac:dyDescent="0.2">
      <c r="D56" s="132"/>
    </row>
    <row r="57" spans="4:4" x14ac:dyDescent="0.2">
      <c r="D57" s="132"/>
    </row>
    <row r="58" spans="4:4" x14ac:dyDescent="0.2">
      <c r="D58" s="132"/>
    </row>
    <row r="59" spans="4:4" x14ac:dyDescent="0.2">
      <c r="D59" s="132"/>
    </row>
    <row r="60" spans="4:4" x14ac:dyDescent="0.2">
      <c r="D60" s="132"/>
    </row>
    <row r="61" spans="4:4" x14ac:dyDescent="0.2">
      <c r="D61" s="132"/>
    </row>
    <row r="62" spans="4:4" x14ac:dyDescent="0.2">
      <c r="D62" s="132"/>
    </row>
    <row r="63" spans="4:4" x14ac:dyDescent="0.2">
      <c r="D63" s="132"/>
    </row>
    <row r="64" spans="4:4" x14ac:dyDescent="0.2">
      <c r="D64" s="132"/>
    </row>
    <row r="65" spans="4:4" x14ac:dyDescent="0.2">
      <c r="D65" s="132"/>
    </row>
    <row r="66" spans="4:4" x14ac:dyDescent="0.2">
      <c r="D66" s="132"/>
    </row>
    <row r="67" spans="4:4" x14ac:dyDescent="0.2">
      <c r="D67" s="132"/>
    </row>
    <row r="68" spans="4:4" x14ac:dyDescent="0.2">
      <c r="D68" s="132"/>
    </row>
    <row r="69" spans="4:4" x14ac:dyDescent="0.2">
      <c r="D69" s="132"/>
    </row>
    <row r="70" spans="4:4" x14ac:dyDescent="0.2">
      <c r="D70" s="132"/>
    </row>
    <row r="71" spans="4:4" x14ac:dyDescent="0.2">
      <c r="D71" s="132"/>
    </row>
    <row r="72" spans="4:4" x14ac:dyDescent="0.2">
      <c r="D72" s="132"/>
    </row>
    <row r="73" spans="4:4" x14ac:dyDescent="0.2">
      <c r="D73" s="132"/>
    </row>
    <row r="74" spans="4:4" x14ac:dyDescent="0.2">
      <c r="D74" s="132"/>
    </row>
    <row r="75" spans="4:4" x14ac:dyDescent="0.2">
      <c r="D75" s="132"/>
    </row>
    <row r="76" spans="4:4" x14ac:dyDescent="0.2">
      <c r="D76" s="132"/>
    </row>
    <row r="77" spans="4:4" x14ac:dyDescent="0.2">
      <c r="D77" s="132"/>
    </row>
    <row r="78" spans="4:4" x14ac:dyDescent="0.2">
      <c r="D78" s="132"/>
    </row>
    <row r="79" spans="4:4" x14ac:dyDescent="0.2">
      <c r="D79" s="132"/>
    </row>
    <row r="80" spans="4:4" x14ac:dyDescent="0.2">
      <c r="D80" s="132"/>
    </row>
    <row r="81" spans="4:4" x14ac:dyDescent="0.2">
      <c r="D81" s="132"/>
    </row>
    <row r="82" spans="4:4" x14ac:dyDescent="0.2">
      <c r="D82" s="132"/>
    </row>
    <row r="83" spans="4:4" x14ac:dyDescent="0.2">
      <c r="D83" s="132"/>
    </row>
    <row r="84" spans="4:4" x14ac:dyDescent="0.2">
      <c r="D84" s="132"/>
    </row>
    <row r="85" spans="4:4" x14ac:dyDescent="0.2">
      <c r="D85" s="132"/>
    </row>
    <row r="86" spans="4:4" x14ac:dyDescent="0.2">
      <c r="D86" s="132"/>
    </row>
    <row r="87" spans="4:4" x14ac:dyDescent="0.2">
      <c r="D87" s="132"/>
    </row>
    <row r="88" spans="4:4" x14ac:dyDescent="0.2">
      <c r="D88" s="132"/>
    </row>
    <row r="89" spans="4:4" x14ac:dyDescent="0.2">
      <c r="D89" s="132"/>
    </row>
    <row r="90" spans="4:4" x14ac:dyDescent="0.2">
      <c r="D90" s="132"/>
    </row>
    <row r="91" spans="4:4" x14ac:dyDescent="0.2">
      <c r="D91" s="132"/>
    </row>
    <row r="92" spans="4:4" x14ac:dyDescent="0.2">
      <c r="D92" s="132"/>
    </row>
    <row r="93" spans="4:4" x14ac:dyDescent="0.2">
      <c r="D93" s="132"/>
    </row>
    <row r="94" spans="4:4" x14ac:dyDescent="0.2">
      <c r="D94" s="132"/>
    </row>
    <row r="95" spans="4:4" x14ac:dyDescent="0.2">
      <c r="D95" s="132"/>
    </row>
    <row r="96" spans="4:4" x14ac:dyDescent="0.2">
      <c r="D96" s="132"/>
    </row>
    <row r="97" spans="4:4" x14ac:dyDescent="0.2">
      <c r="D97" s="132"/>
    </row>
    <row r="98" spans="4:4" x14ac:dyDescent="0.2">
      <c r="D98" s="132"/>
    </row>
    <row r="99" spans="4:4" x14ac:dyDescent="0.2">
      <c r="D99" s="132"/>
    </row>
    <row r="100" spans="4:4" x14ac:dyDescent="0.2">
      <c r="D100" s="132"/>
    </row>
  </sheetData>
  <sheetProtection sheet="1" objects="1" scenarios="1" formatCells="0" formatRows="0" insertRows="0" deleteRows="0"/>
  <pageMargins left="0.70866141732283472" right="0.70866141732283472" top="0.78740157480314965" bottom="0.78740157480314965" header="0.31496062992125984" footer="0.31496062992125984"/>
  <pageSetup paperSize="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D32483-456E-4303-BEDC-0F2687751BA3}">
          <x14:formula1>
            <xm:f>'zdroj dat (skrýt)'!$A$2:$A$4</xm:f>
          </x14:formula1>
          <xm:sqref>B10 B16 B22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50A077-D447-46C5-9757-EDAFDFF881B4}">
  <sheetPr>
    <pageSetUpPr autoPageBreaks="0" fitToPage="1"/>
  </sheetPr>
  <dimension ref="A1:C64"/>
  <sheetViews>
    <sheetView showGridLines="0" workbookViewId="0"/>
  </sheetViews>
  <sheetFormatPr defaultColWidth="9.140625" defaultRowHeight="15" customHeight="1" x14ac:dyDescent="0.2"/>
  <cols>
    <col min="1" max="1" width="6.7109375" style="7" customWidth="1"/>
    <col min="2" max="2" width="150.7109375" style="7" customWidth="1"/>
    <col min="3" max="16384" width="9.140625" style="7"/>
  </cols>
  <sheetData>
    <row r="1" spans="1:3" ht="45" customHeight="1" x14ac:dyDescent="0.2">
      <c r="A1" s="1" t="s">
        <v>0</v>
      </c>
      <c r="C1" s="129"/>
    </row>
    <row r="2" spans="1:3" x14ac:dyDescent="0.2">
      <c r="C2" s="129"/>
    </row>
    <row r="3" spans="1:3" ht="30" customHeight="1" thickBot="1" x14ac:dyDescent="0.35">
      <c r="A3" s="3" t="s">
        <v>46</v>
      </c>
      <c r="C3" s="129"/>
    </row>
    <row r="4" spans="1:3" ht="25.5" x14ac:dyDescent="0.2">
      <c r="B4" s="183" t="s">
        <v>47</v>
      </c>
      <c r="C4" s="129"/>
    </row>
    <row r="5" spans="1:3" ht="38.25" x14ac:dyDescent="0.2">
      <c r="A5" s="182" t="s">
        <v>48</v>
      </c>
      <c r="B5" s="184" t="s">
        <v>249</v>
      </c>
      <c r="C5" s="129"/>
    </row>
    <row r="6" spans="1:3" ht="49.5" customHeight="1" x14ac:dyDescent="0.2">
      <c r="A6" s="182" t="s">
        <v>49</v>
      </c>
      <c r="B6" s="181" t="s">
        <v>285</v>
      </c>
      <c r="C6" s="129"/>
    </row>
    <row r="7" spans="1:3" ht="25.5" x14ac:dyDescent="0.2">
      <c r="A7" s="182" t="s">
        <v>50</v>
      </c>
      <c r="B7" s="181" t="s">
        <v>51</v>
      </c>
      <c r="C7" s="129"/>
    </row>
    <row r="8" spans="1:3" x14ac:dyDescent="0.2">
      <c r="A8" s="182"/>
      <c r="C8" s="129"/>
    </row>
    <row r="9" spans="1:3" ht="30" customHeight="1" thickBot="1" x14ac:dyDescent="0.35">
      <c r="A9" s="3" t="s">
        <v>226</v>
      </c>
      <c r="C9" s="129"/>
    </row>
    <row r="10" spans="1:3" ht="25.5" x14ac:dyDescent="0.2">
      <c r="B10" s="185" t="s">
        <v>227</v>
      </c>
      <c r="C10" s="129"/>
    </row>
    <row r="11" spans="1:3" x14ac:dyDescent="0.2">
      <c r="A11" s="182"/>
      <c r="C11" s="129"/>
    </row>
    <row r="12" spans="1:3" ht="30" customHeight="1" thickBot="1" x14ac:dyDescent="0.35">
      <c r="A12" s="3" t="s">
        <v>52</v>
      </c>
      <c r="C12" s="129"/>
    </row>
    <row r="13" spans="1:3" ht="25.5" x14ac:dyDescent="0.2">
      <c r="B13" s="183" t="s">
        <v>53</v>
      </c>
      <c r="C13" s="129"/>
    </row>
    <row r="14" spans="1:3" ht="38.25" x14ac:dyDescent="0.2">
      <c r="A14" s="182" t="s">
        <v>48</v>
      </c>
      <c r="B14" s="181" t="s">
        <v>246</v>
      </c>
      <c r="C14" s="129"/>
    </row>
    <row r="15" spans="1:3" x14ac:dyDescent="0.2">
      <c r="A15" s="182" t="s">
        <v>49</v>
      </c>
      <c r="B15" s="181" t="s">
        <v>54</v>
      </c>
      <c r="C15" s="129"/>
    </row>
    <row r="16" spans="1:3" x14ac:dyDescent="0.2">
      <c r="A16" s="182"/>
      <c r="B16" s="180" t="s">
        <v>247</v>
      </c>
      <c r="C16" s="129"/>
    </row>
    <row r="17" spans="1:3" x14ac:dyDescent="0.2">
      <c r="A17" s="182"/>
      <c r="B17" s="180" t="s">
        <v>248</v>
      </c>
      <c r="C17" s="129"/>
    </row>
    <row r="18" spans="1:3" x14ac:dyDescent="0.2">
      <c r="C18" s="129"/>
    </row>
    <row r="19" spans="1:3" ht="30" customHeight="1" thickBot="1" x14ac:dyDescent="0.35">
      <c r="A19" s="3" t="s">
        <v>55</v>
      </c>
      <c r="C19" s="129"/>
    </row>
    <row r="20" spans="1:3" ht="25.5" x14ac:dyDescent="0.2">
      <c r="B20" s="183" t="s">
        <v>56</v>
      </c>
      <c r="C20" s="129"/>
    </row>
    <row r="21" spans="1:3" ht="38.25" x14ac:dyDescent="0.2">
      <c r="A21" s="182" t="s">
        <v>48</v>
      </c>
      <c r="B21" s="181" t="s">
        <v>57</v>
      </c>
      <c r="C21" s="129"/>
    </row>
    <row r="22" spans="1:3" ht="38.25" x14ac:dyDescent="0.2">
      <c r="A22" s="182" t="s">
        <v>49</v>
      </c>
      <c r="B22" s="181" t="s">
        <v>58</v>
      </c>
      <c r="C22" s="129"/>
    </row>
    <row r="23" spans="1:3" x14ac:dyDescent="0.2">
      <c r="C23" s="129"/>
    </row>
    <row r="24" spans="1:3" ht="30" customHeight="1" thickBot="1" x14ac:dyDescent="0.35">
      <c r="A24" s="3" t="s">
        <v>59</v>
      </c>
      <c r="C24" s="129"/>
    </row>
    <row r="25" spans="1:3" ht="25.5" x14ac:dyDescent="0.2">
      <c r="B25" s="183" t="s">
        <v>60</v>
      </c>
      <c r="C25" s="129"/>
    </row>
    <row r="26" spans="1:3" x14ac:dyDescent="0.2">
      <c r="C26" s="129"/>
    </row>
    <row r="27" spans="1:3" x14ac:dyDescent="0.2">
      <c r="A27" s="26"/>
      <c r="B27" s="26"/>
      <c r="C27" s="129"/>
    </row>
    <row r="28" spans="1:3" x14ac:dyDescent="0.2">
      <c r="C28" s="129"/>
    </row>
    <row r="29" spans="1:3" x14ac:dyDescent="0.2">
      <c r="C29" s="129"/>
    </row>
    <row r="30" spans="1:3" x14ac:dyDescent="0.2">
      <c r="C30" s="129"/>
    </row>
    <row r="31" spans="1:3" x14ac:dyDescent="0.2">
      <c r="C31" s="129"/>
    </row>
    <row r="32" spans="1:3" x14ac:dyDescent="0.2">
      <c r="C32" s="129"/>
    </row>
    <row r="33" spans="3:3" x14ac:dyDescent="0.2">
      <c r="C33" s="129"/>
    </row>
    <row r="34" spans="3:3" x14ac:dyDescent="0.2">
      <c r="C34" s="129"/>
    </row>
    <row r="35" spans="3:3" x14ac:dyDescent="0.2">
      <c r="C35" s="129"/>
    </row>
    <row r="36" spans="3:3" x14ac:dyDescent="0.2">
      <c r="C36" s="129"/>
    </row>
    <row r="37" spans="3:3" x14ac:dyDescent="0.2">
      <c r="C37" s="129"/>
    </row>
    <row r="38" spans="3:3" x14ac:dyDescent="0.2">
      <c r="C38" s="129"/>
    </row>
    <row r="39" spans="3:3" x14ac:dyDescent="0.2">
      <c r="C39" s="129"/>
    </row>
    <row r="40" spans="3:3" x14ac:dyDescent="0.2">
      <c r="C40" s="129"/>
    </row>
    <row r="41" spans="3:3" x14ac:dyDescent="0.2">
      <c r="C41" s="129"/>
    </row>
    <row r="42" spans="3:3" x14ac:dyDescent="0.2">
      <c r="C42" s="129"/>
    </row>
    <row r="43" spans="3:3" x14ac:dyDescent="0.2">
      <c r="C43" s="129"/>
    </row>
    <row r="44" spans="3:3" x14ac:dyDescent="0.2">
      <c r="C44" s="129"/>
    </row>
    <row r="45" spans="3:3" x14ac:dyDescent="0.2">
      <c r="C45" s="129"/>
    </row>
    <row r="46" spans="3:3" x14ac:dyDescent="0.2">
      <c r="C46" s="129"/>
    </row>
    <row r="47" spans="3:3" x14ac:dyDescent="0.2">
      <c r="C47" s="129"/>
    </row>
    <row r="48" spans="3:3" x14ac:dyDescent="0.2">
      <c r="C48" s="129"/>
    </row>
    <row r="49" spans="3:3" x14ac:dyDescent="0.2">
      <c r="C49" s="129"/>
    </row>
    <row r="50" spans="3:3" x14ac:dyDescent="0.2">
      <c r="C50" s="129"/>
    </row>
    <row r="51" spans="3:3" x14ac:dyDescent="0.2">
      <c r="C51" s="129"/>
    </row>
    <row r="52" spans="3:3" x14ac:dyDescent="0.2">
      <c r="C52" s="129"/>
    </row>
    <row r="53" spans="3:3" x14ac:dyDescent="0.2">
      <c r="C53" s="129"/>
    </row>
    <row r="54" spans="3:3" x14ac:dyDescent="0.2">
      <c r="C54" s="129"/>
    </row>
    <row r="55" spans="3:3" x14ac:dyDescent="0.2">
      <c r="C55" s="129"/>
    </row>
    <row r="56" spans="3:3" x14ac:dyDescent="0.2">
      <c r="C56" s="129"/>
    </row>
    <row r="57" spans="3:3" x14ac:dyDescent="0.2">
      <c r="C57" s="129"/>
    </row>
    <row r="58" spans="3:3" x14ac:dyDescent="0.2">
      <c r="C58" s="129"/>
    </row>
    <row r="59" spans="3:3" x14ac:dyDescent="0.2">
      <c r="C59" s="129"/>
    </row>
    <row r="60" spans="3:3" x14ac:dyDescent="0.2">
      <c r="C60" s="129"/>
    </row>
    <row r="61" spans="3:3" x14ac:dyDescent="0.2">
      <c r="C61" s="129"/>
    </row>
    <row r="62" spans="3:3" x14ac:dyDescent="0.2">
      <c r="C62" s="129"/>
    </row>
    <row r="63" spans="3:3" x14ac:dyDescent="0.2">
      <c r="C63" s="129"/>
    </row>
    <row r="64" spans="3:3" x14ac:dyDescent="0.2">
      <c r="C64" s="129"/>
    </row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scale="85" fitToHeight="0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F1565-14EB-479B-AF8C-28E8C9242CCD}">
  <sheetPr>
    <pageSetUpPr autoPageBreaks="0" fitToPage="1"/>
  </sheetPr>
  <dimension ref="A1:K90"/>
  <sheetViews>
    <sheetView showGridLines="0" zoomScale="80" zoomScaleNormal="80" workbookViewId="0"/>
  </sheetViews>
  <sheetFormatPr defaultColWidth="9.140625" defaultRowHeight="15" customHeight="1" x14ac:dyDescent="0.2"/>
  <cols>
    <col min="1" max="1" width="50.5703125" style="7" customWidth="1"/>
    <col min="2" max="2" width="21.5703125" style="6" customWidth="1"/>
    <col min="3" max="7" width="21.5703125" style="8" customWidth="1"/>
    <col min="9" max="16384" width="9.140625" style="7"/>
  </cols>
  <sheetData>
    <row r="1" spans="1:11" ht="45" customHeight="1" x14ac:dyDescent="0.2">
      <c r="A1" s="1" t="s">
        <v>0</v>
      </c>
      <c r="B1" s="1"/>
      <c r="C1" s="140"/>
      <c r="D1" s="140"/>
      <c r="E1" s="140"/>
      <c r="F1" s="140"/>
      <c r="G1" s="140"/>
      <c r="I1" s="133"/>
      <c r="J1" s="1"/>
      <c r="K1" s="1"/>
    </row>
    <row r="2" spans="1:11" x14ac:dyDescent="0.2">
      <c r="A2" s="76"/>
      <c r="B2" s="76"/>
      <c r="C2" s="102"/>
      <c r="D2" s="102"/>
      <c r="E2" s="102"/>
      <c r="F2" s="102"/>
      <c r="G2" s="102"/>
      <c r="I2" s="132"/>
      <c r="J2" s="76"/>
      <c r="K2" s="76"/>
    </row>
    <row r="3" spans="1:11" ht="30" customHeight="1" thickBot="1" x14ac:dyDescent="0.35">
      <c r="A3" s="3" t="s">
        <v>61</v>
      </c>
      <c r="B3" s="3"/>
      <c r="C3" s="3"/>
      <c r="D3" s="3"/>
      <c r="E3" s="35"/>
      <c r="F3" s="35"/>
      <c r="G3" s="35"/>
      <c r="I3" s="132"/>
      <c r="J3" s="76"/>
      <c r="K3" s="76"/>
    </row>
    <row r="4" spans="1:11" x14ac:dyDescent="0.2">
      <c r="A4" s="141" t="s">
        <v>62</v>
      </c>
      <c r="B4" s="142"/>
      <c r="C4" s="102"/>
      <c r="D4" s="102"/>
      <c r="E4" s="102"/>
      <c r="F4" s="102"/>
      <c r="G4" s="102"/>
      <c r="I4" s="132"/>
      <c r="J4" s="76"/>
      <c r="K4" s="76"/>
    </row>
    <row r="5" spans="1:11" x14ac:dyDescent="0.2">
      <c r="A5" s="106" t="str">
        <f>"Nabídková cena nesmí být vyšší než nejvyšší možná nabídková cena "&amp;TEXT($B$56,"# ##0")&amp;" Kč bez DPH."</f>
        <v>Nabídková cena nesmí být vyšší než nejvyšší možná nabídková cena 32 200 000 Kč bez DPH.</v>
      </c>
      <c r="B5" s="143"/>
      <c r="C5" s="102"/>
      <c r="D5" s="102"/>
      <c r="E5" s="102"/>
      <c r="F5" s="102"/>
      <c r="G5" s="102"/>
      <c r="I5" s="132"/>
      <c r="J5" s="76"/>
      <c r="K5" s="76"/>
    </row>
    <row r="6" spans="1:11" ht="15.75" thickBot="1" x14ac:dyDescent="0.25">
      <c r="A6" s="23"/>
      <c r="B6" s="143"/>
      <c r="C6" s="102"/>
      <c r="D6" s="102"/>
      <c r="E6" s="102"/>
      <c r="F6" s="102"/>
      <c r="G6" s="102"/>
      <c r="I6" s="132"/>
      <c r="J6" s="76"/>
      <c r="K6" s="76"/>
    </row>
    <row r="7" spans="1:11" ht="15.75" thickBot="1" x14ac:dyDescent="0.25">
      <c r="A7" s="76"/>
      <c r="B7" s="192" t="str">
        <f>IF(SUM(G14:G39)=0,"",SUM(G14:G39))</f>
        <v/>
      </c>
      <c r="C7" s="152" t="str">
        <f xml:space="preserve">
IF(B7="","Nabídková cena bude doplněna automaticky po vyplnění modře podbarvených buněk.",
IF(OR(COUNTBLANK(B14:B16)&gt;0,COUNTBLANK(B18:B26)&gt;0,COUNTBLANK(B28:B39)&gt;0),"Pozor! Nabídková cena není kompletní, protože nejsou vyplněny některé modře podbarvené buňky.",
IF(B7&gt;B56,"Pozor! Nabídková cena je vyšší než nejvyšší možná nabídková cena.",
IF(B7&lt;B57,"Pozor! Nabídková cena je nižší než nejnižší hodnotitelná nabídková cena.",""))))</f>
        <v>Nabídková cena bude doplněna automaticky po vyplnění modře podbarvených buněk.</v>
      </c>
      <c r="D7" s="144"/>
      <c r="E7" s="102"/>
      <c r="F7" s="102"/>
      <c r="G7" s="102"/>
      <c r="I7" s="132"/>
      <c r="J7" s="76"/>
      <c r="K7" s="76"/>
    </row>
    <row r="8" spans="1:11" x14ac:dyDescent="0.2">
      <c r="A8" s="76"/>
      <c r="B8" s="76"/>
      <c r="C8" s="102"/>
      <c r="D8" s="102"/>
      <c r="E8" s="102"/>
      <c r="F8" s="102"/>
      <c r="G8" s="102"/>
      <c r="I8" s="132"/>
      <c r="J8" s="76"/>
      <c r="K8" s="76"/>
    </row>
    <row r="9" spans="1:11" ht="30" customHeight="1" thickBot="1" x14ac:dyDescent="0.35">
      <c r="A9" s="3" t="s">
        <v>63</v>
      </c>
      <c r="B9" s="3"/>
      <c r="C9" s="3"/>
      <c r="D9" s="3"/>
      <c r="E9" s="35"/>
      <c r="F9" s="35"/>
      <c r="G9" s="35"/>
      <c r="I9" s="132"/>
      <c r="J9" s="76"/>
      <c r="K9" s="76"/>
    </row>
    <row r="10" spans="1:11" x14ac:dyDescent="0.2">
      <c r="A10" s="145" t="s">
        <v>64</v>
      </c>
      <c r="B10" s="146"/>
      <c r="C10" s="147"/>
      <c r="D10" s="147"/>
      <c r="E10" s="102"/>
      <c r="F10" s="102"/>
      <c r="G10" s="102"/>
      <c r="I10" s="132"/>
      <c r="J10" s="76"/>
      <c r="K10" s="76"/>
    </row>
    <row r="11" spans="1:11" x14ac:dyDescent="0.2">
      <c r="A11" s="106"/>
      <c r="B11" s="143"/>
      <c r="C11" s="102"/>
      <c r="D11" s="102"/>
      <c r="E11" s="102"/>
      <c r="F11" s="102"/>
      <c r="G11" s="102"/>
      <c r="I11" s="132"/>
      <c r="J11" s="76"/>
      <c r="K11" s="76"/>
    </row>
    <row r="12" spans="1:11" x14ac:dyDescent="0.2">
      <c r="A12" s="76"/>
      <c r="B12" s="143"/>
      <c r="C12" s="102"/>
      <c r="D12" s="102"/>
      <c r="E12" s="102"/>
      <c r="F12" s="102"/>
      <c r="G12" s="102"/>
      <c r="I12" s="132"/>
      <c r="J12" s="76"/>
      <c r="K12" s="76"/>
    </row>
    <row r="13" spans="1:11" ht="45" customHeight="1" x14ac:dyDescent="0.2">
      <c r="A13" s="148" t="s">
        <v>65</v>
      </c>
      <c r="B13" s="149" t="s">
        <v>66</v>
      </c>
      <c r="C13" s="149" t="s">
        <v>230</v>
      </c>
      <c r="D13" s="149" t="s">
        <v>229</v>
      </c>
      <c r="E13" s="150" t="s">
        <v>228</v>
      </c>
      <c r="F13" s="150" t="s">
        <v>231</v>
      </c>
      <c r="G13" s="150" t="s">
        <v>67</v>
      </c>
      <c r="I13" s="132"/>
      <c r="J13" s="76"/>
      <c r="K13" s="76"/>
    </row>
    <row r="14" spans="1:11" ht="20.100000000000001" customHeight="1" x14ac:dyDescent="0.2">
      <c r="A14" s="151" t="s">
        <v>68</v>
      </c>
      <c r="B14" s="186"/>
      <c r="C14" s="210">
        <v>2500</v>
      </c>
      <c r="D14" s="210">
        <v>200</v>
      </c>
      <c r="E14" s="187" t="str">
        <f>IF(OR(B14=0,B14="",ISTEXT(B14),C14=0,C14="",ISTEXT(C14)),"",B14*C14)</f>
        <v/>
      </c>
      <c r="F14" s="187" t="str">
        <f>IF(OR(B14=0,B14="",ISTEXT(B14),D14=0,D14="",ISTEXT(D14)),"",B14*D14)</f>
        <v/>
      </c>
      <c r="G14" s="187" t="str">
        <f>IF(OR(B14=0,B14="",ISTEXT(B14),C14=0,C14="",ISTEXT(C14),D14="",,ISTEXT(D14)),"",SUM(E14,F14))</f>
        <v/>
      </c>
      <c r="H14" s="152" t="str">
        <f xml:space="preserve">
IF(G14="","Předpokládaná výše odměny bude doplněna automaticky po vyplnění výše odměny za 1 hodinu.",
"")</f>
        <v>Předpokládaná výše odměny bude doplněna automaticky po vyplnění výše odměny za 1 hodinu.</v>
      </c>
      <c r="I14" s="135"/>
      <c r="J14" s="67"/>
      <c r="K14" s="67"/>
    </row>
    <row r="15" spans="1:11" ht="20.100000000000001" customHeight="1" x14ac:dyDescent="0.2">
      <c r="A15" s="151" t="s">
        <v>69</v>
      </c>
      <c r="B15" s="186"/>
      <c r="C15" s="210">
        <v>4500</v>
      </c>
      <c r="D15" s="210">
        <v>50</v>
      </c>
      <c r="E15" s="187" t="str">
        <f t="shared" ref="E15:E39" si="0">IF(OR(B15=0,B15="",ISTEXT(B15),C15=0,C15="",ISTEXT(C15)),"",B15*C15)</f>
        <v/>
      </c>
      <c r="F15" s="187" t="str">
        <f t="shared" ref="F15:F39" si="1">IF(OR(B15=0,B15="",ISTEXT(B15),D15=0,D15="",ISTEXT(D15)),"",B15*D15)</f>
        <v/>
      </c>
      <c r="G15" s="187" t="str">
        <f t="shared" ref="G15:G39" si="2">IF(OR(B15=0,B15="",ISTEXT(B15),C15=0,C15="",ISTEXT(C15),D15="",,ISTEXT(D15)),"",SUM(E15,F15))</f>
        <v/>
      </c>
      <c r="H15" s="152" t="str">
        <f t="shared" ref="H15:H39" si="3" xml:space="preserve">
IF(G15="","Předpokládaná výše odměny bude doplněna automaticky po vyplnění výše odměny za 1 hodinu.",
"")</f>
        <v>Předpokládaná výše odměny bude doplněna automaticky po vyplnění výše odměny za 1 hodinu.</v>
      </c>
      <c r="I15" s="135"/>
      <c r="J15" s="67"/>
      <c r="K15" s="67"/>
    </row>
    <row r="16" spans="1:11" ht="20.100000000000001" customHeight="1" x14ac:dyDescent="0.2">
      <c r="A16" s="151" t="s">
        <v>70</v>
      </c>
      <c r="B16" s="186"/>
      <c r="C16" s="210">
        <v>2000</v>
      </c>
      <c r="D16" s="210">
        <v>50</v>
      </c>
      <c r="E16" s="187" t="str">
        <f t="shared" si="0"/>
        <v/>
      </c>
      <c r="F16" s="187" t="str">
        <f t="shared" si="1"/>
        <v/>
      </c>
      <c r="G16" s="187" t="str">
        <f t="shared" si="2"/>
        <v/>
      </c>
      <c r="H16" s="152" t="str">
        <f t="shared" si="3"/>
        <v>Předpokládaná výše odměny bude doplněna automaticky po vyplnění výše odměny za 1 hodinu.</v>
      </c>
      <c r="I16" s="135"/>
      <c r="J16" s="67"/>
      <c r="K16" s="67"/>
    </row>
    <row r="17" spans="1:11" ht="20.100000000000001" customHeight="1" x14ac:dyDescent="0.2">
      <c r="A17" s="153" t="s">
        <v>71</v>
      </c>
      <c r="B17" s="187"/>
      <c r="C17" s="211"/>
      <c r="D17" s="211"/>
      <c r="E17" s="189"/>
      <c r="F17" s="189"/>
      <c r="G17" s="189"/>
      <c r="H17" s="152"/>
      <c r="I17" s="135"/>
      <c r="J17" s="67"/>
      <c r="K17" s="67"/>
    </row>
    <row r="18" spans="1:11" ht="20.100000000000001" customHeight="1" x14ac:dyDescent="0.2">
      <c r="A18" s="171" t="s">
        <v>72</v>
      </c>
      <c r="B18" s="188"/>
      <c r="C18" s="210">
        <v>1400</v>
      </c>
      <c r="D18" s="210">
        <v>50</v>
      </c>
      <c r="E18" s="190" t="str">
        <f t="shared" si="0"/>
        <v/>
      </c>
      <c r="F18" s="190" t="str">
        <f t="shared" si="1"/>
        <v/>
      </c>
      <c r="G18" s="190" t="str">
        <f t="shared" si="2"/>
        <v/>
      </c>
      <c r="H18" s="152" t="str">
        <f t="shared" si="3"/>
        <v>Předpokládaná výše odměny bude doplněna automaticky po vyplnění výše odměny za 1 hodinu.</v>
      </c>
      <c r="I18" s="135"/>
      <c r="J18" s="67"/>
      <c r="K18" s="67"/>
    </row>
    <row r="19" spans="1:11" ht="20.100000000000001" customHeight="1" x14ac:dyDescent="0.2">
      <c r="A19" s="171" t="s">
        <v>73</v>
      </c>
      <c r="B19" s="188"/>
      <c r="C19" s="210">
        <v>1000</v>
      </c>
      <c r="D19" s="210">
        <v>50</v>
      </c>
      <c r="E19" s="187" t="str">
        <f t="shared" si="0"/>
        <v/>
      </c>
      <c r="F19" s="187" t="str">
        <f t="shared" si="1"/>
        <v/>
      </c>
      <c r="G19" s="187" t="str">
        <f t="shared" si="2"/>
        <v/>
      </c>
      <c r="H19" s="152" t="str">
        <f t="shared" si="3"/>
        <v>Předpokládaná výše odměny bude doplněna automaticky po vyplnění výše odměny za 1 hodinu.</v>
      </c>
      <c r="I19" s="135"/>
      <c r="J19" s="67"/>
      <c r="K19" s="67"/>
    </row>
    <row r="20" spans="1:11" ht="20.100000000000001" customHeight="1" x14ac:dyDescent="0.2">
      <c r="A20" s="171" t="s">
        <v>74</v>
      </c>
      <c r="B20" s="188"/>
      <c r="C20" s="210">
        <v>300</v>
      </c>
      <c r="D20" s="210">
        <v>20</v>
      </c>
      <c r="E20" s="187" t="str">
        <f t="shared" si="0"/>
        <v/>
      </c>
      <c r="F20" s="187" t="str">
        <f t="shared" si="1"/>
        <v/>
      </c>
      <c r="G20" s="187" t="str">
        <f t="shared" si="2"/>
        <v/>
      </c>
      <c r="H20" s="152" t="str">
        <f t="shared" si="3"/>
        <v>Předpokládaná výše odměny bude doplněna automaticky po vyplnění výše odměny za 1 hodinu.</v>
      </c>
      <c r="I20" s="135"/>
      <c r="J20" s="67"/>
      <c r="K20" s="67"/>
    </row>
    <row r="21" spans="1:11" ht="20.100000000000001" customHeight="1" x14ac:dyDescent="0.2">
      <c r="A21" s="171" t="s">
        <v>75</v>
      </c>
      <c r="B21" s="188"/>
      <c r="C21" s="210">
        <v>500</v>
      </c>
      <c r="D21" s="210">
        <v>20</v>
      </c>
      <c r="E21" s="187" t="str">
        <f t="shared" si="0"/>
        <v/>
      </c>
      <c r="F21" s="187" t="str">
        <f t="shared" si="1"/>
        <v/>
      </c>
      <c r="G21" s="187" t="str">
        <f t="shared" si="2"/>
        <v/>
      </c>
      <c r="H21" s="152" t="str">
        <f t="shared" si="3"/>
        <v>Předpokládaná výše odměny bude doplněna automaticky po vyplnění výše odměny za 1 hodinu.</v>
      </c>
      <c r="I21" s="135"/>
      <c r="J21" s="67"/>
      <c r="K21" s="67"/>
    </row>
    <row r="22" spans="1:11" ht="20.100000000000001" customHeight="1" x14ac:dyDescent="0.2">
      <c r="A22" s="171" t="s">
        <v>76</v>
      </c>
      <c r="B22" s="188"/>
      <c r="C22" s="210">
        <v>1000</v>
      </c>
      <c r="D22" s="210">
        <v>50</v>
      </c>
      <c r="E22" s="187" t="str">
        <f t="shared" si="0"/>
        <v/>
      </c>
      <c r="F22" s="187" t="str">
        <f t="shared" si="1"/>
        <v/>
      </c>
      <c r="G22" s="187" t="str">
        <f t="shared" si="2"/>
        <v/>
      </c>
      <c r="H22" s="152" t="str">
        <f t="shared" si="3"/>
        <v>Předpokládaná výše odměny bude doplněna automaticky po vyplnění výše odměny za 1 hodinu.</v>
      </c>
      <c r="I22" s="135"/>
      <c r="J22" s="67"/>
      <c r="K22" s="67"/>
    </row>
    <row r="23" spans="1:11" ht="20.100000000000001" customHeight="1" x14ac:dyDescent="0.2">
      <c r="A23" s="171" t="s">
        <v>77</v>
      </c>
      <c r="B23" s="188"/>
      <c r="C23" s="210">
        <v>500</v>
      </c>
      <c r="D23" s="210">
        <v>50</v>
      </c>
      <c r="E23" s="187" t="str">
        <f t="shared" si="0"/>
        <v/>
      </c>
      <c r="F23" s="187" t="str">
        <f t="shared" si="1"/>
        <v/>
      </c>
      <c r="G23" s="187" t="str">
        <f t="shared" si="2"/>
        <v/>
      </c>
      <c r="H23" s="152" t="str">
        <f t="shared" si="3"/>
        <v>Předpokládaná výše odměny bude doplněna automaticky po vyplnění výše odměny za 1 hodinu.</v>
      </c>
      <c r="I23" s="135"/>
      <c r="J23" s="67"/>
      <c r="K23" s="67"/>
    </row>
    <row r="24" spans="1:11" ht="20.100000000000001" customHeight="1" x14ac:dyDescent="0.2">
      <c r="A24" s="171" t="s">
        <v>78</v>
      </c>
      <c r="B24" s="188"/>
      <c r="C24" s="210">
        <v>100</v>
      </c>
      <c r="D24" s="210">
        <v>50</v>
      </c>
      <c r="E24" s="187" t="str">
        <f t="shared" si="0"/>
        <v/>
      </c>
      <c r="F24" s="187" t="str">
        <f t="shared" si="1"/>
        <v/>
      </c>
      <c r="G24" s="187" t="str">
        <f t="shared" si="2"/>
        <v/>
      </c>
      <c r="H24" s="152" t="str">
        <f t="shared" si="3"/>
        <v>Předpokládaná výše odměny bude doplněna automaticky po vyplnění výše odměny za 1 hodinu.</v>
      </c>
      <c r="I24" s="135"/>
      <c r="J24" s="67"/>
      <c r="K24" s="67"/>
    </row>
    <row r="25" spans="1:11" ht="20.100000000000001" customHeight="1" x14ac:dyDescent="0.2">
      <c r="A25" s="171" t="s">
        <v>79</v>
      </c>
      <c r="B25" s="188"/>
      <c r="C25" s="210">
        <v>500</v>
      </c>
      <c r="D25" s="210">
        <v>50</v>
      </c>
      <c r="E25" s="187" t="str">
        <f t="shared" si="0"/>
        <v/>
      </c>
      <c r="F25" s="187" t="str">
        <f t="shared" si="1"/>
        <v/>
      </c>
      <c r="G25" s="187" t="str">
        <f t="shared" si="2"/>
        <v/>
      </c>
      <c r="H25" s="152" t="str">
        <f t="shared" si="3"/>
        <v>Předpokládaná výše odměny bude doplněna automaticky po vyplnění výše odměny za 1 hodinu.</v>
      </c>
      <c r="I25" s="135"/>
      <c r="J25" s="67"/>
      <c r="K25" s="67"/>
    </row>
    <row r="26" spans="1:11" ht="20.100000000000001" customHeight="1" x14ac:dyDescent="0.2">
      <c r="A26" s="171" t="s">
        <v>80</v>
      </c>
      <c r="B26" s="188"/>
      <c r="C26" s="210">
        <v>300</v>
      </c>
      <c r="D26" s="210">
        <v>50</v>
      </c>
      <c r="E26" s="187" t="str">
        <f t="shared" si="0"/>
        <v/>
      </c>
      <c r="F26" s="187" t="str">
        <f t="shared" si="1"/>
        <v/>
      </c>
      <c r="G26" s="187" t="str">
        <f t="shared" si="2"/>
        <v/>
      </c>
      <c r="H26" s="152" t="str">
        <f t="shared" si="3"/>
        <v>Předpokládaná výše odměny bude doplněna automaticky po vyplnění výše odměny za 1 hodinu.</v>
      </c>
      <c r="I26" s="135"/>
      <c r="J26" s="67"/>
      <c r="K26" s="67"/>
    </row>
    <row r="27" spans="1:11" ht="20.100000000000001" customHeight="1" x14ac:dyDescent="0.2">
      <c r="A27" s="151" t="s">
        <v>81</v>
      </c>
      <c r="B27" s="187"/>
      <c r="C27" s="211"/>
      <c r="D27" s="211"/>
      <c r="E27" s="189"/>
      <c r="F27" s="189"/>
      <c r="G27" s="189"/>
      <c r="H27" s="152"/>
      <c r="I27" s="135"/>
      <c r="J27" s="67"/>
      <c r="K27" s="67"/>
    </row>
    <row r="28" spans="1:11" ht="20.100000000000001" customHeight="1" x14ac:dyDescent="0.2">
      <c r="A28" s="171" t="s">
        <v>82</v>
      </c>
      <c r="B28" s="186"/>
      <c r="C28" s="210">
        <v>700</v>
      </c>
      <c r="D28" s="210">
        <v>40</v>
      </c>
      <c r="E28" s="187" t="str">
        <f t="shared" si="0"/>
        <v/>
      </c>
      <c r="F28" s="187" t="str">
        <f t="shared" si="1"/>
        <v/>
      </c>
      <c r="G28" s="187" t="str">
        <f t="shared" si="2"/>
        <v/>
      </c>
      <c r="H28" s="152" t="str">
        <f t="shared" si="3"/>
        <v>Předpokládaná výše odměny bude doplněna automaticky po vyplnění výše odměny za 1 hodinu.</v>
      </c>
      <c r="I28" s="135"/>
      <c r="J28" s="67"/>
      <c r="K28" s="67"/>
    </row>
    <row r="29" spans="1:11" ht="20.100000000000001" customHeight="1" x14ac:dyDescent="0.2">
      <c r="A29" s="171" t="s">
        <v>83</v>
      </c>
      <c r="B29" s="186"/>
      <c r="C29" s="210">
        <v>700</v>
      </c>
      <c r="D29" s="210">
        <v>40</v>
      </c>
      <c r="E29" s="187" t="str">
        <f t="shared" si="0"/>
        <v/>
      </c>
      <c r="F29" s="187" t="str">
        <f t="shared" si="1"/>
        <v/>
      </c>
      <c r="G29" s="187" t="str">
        <f t="shared" si="2"/>
        <v/>
      </c>
      <c r="H29" s="152" t="str">
        <f t="shared" si="3"/>
        <v>Předpokládaná výše odměny bude doplněna automaticky po vyplnění výše odměny za 1 hodinu.</v>
      </c>
      <c r="I29" s="135"/>
      <c r="J29" s="67"/>
      <c r="K29" s="67"/>
    </row>
    <row r="30" spans="1:11" ht="20.100000000000001" customHeight="1" x14ac:dyDescent="0.2">
      <c r="A30" s="171" t="s">
        <v>84</v>
      </c>
      <c r="B30" s="186"/>
      <c r="C30" s="210">
        <v>700</v>
      </c>
      <c r="D30" s="210">
        <v>40</v>
      </c>
      <c r="E30" s="187" t="str">
        <f t="shared" si="0"/>
        <v/>
      </c>
      <c r="F30" s="187" t="str">
        <f t="shared" si="1"/>
        <v/>
      </c>
      <c r="G30" s="187" t="str">
        <f t="shared" si="2"/>
        <v/>
      </c>
      <c r="H30" s="152" t="str">
        <f t="shared" si="3"/>
        <v>Předpokládaná výše odměny bude doplněna automaticky po vyplnění výše odměny za 1 hodinu.</v>
      </c>
      <c r="I30" s="135"/>
      <c r="J30" s="67"/>
      <c r="K30" s="67"/>
    </row>
    <row r="31" spans="1:11" ht="20.25" customHeight="1" x14ac:dyDescent="0.2">
      <c r="A31" s="171" t="s">
        <v>85</v>
      </c>
      <c r="B31" s="186"/>
      <c r="C31" s="210">
        <v>500</v>
      </c>
      <c r="D31" s="210">
        <v>40</v>
      </c>
      <c r="E31" s="187" t="str">
        <f t="shared" si="0"/>
        <v/>
      </c>
      <c r="F31" s="187" t="str">
        <f t="shared" si="1"/>
        <v/>
      </c>
      <c r="G31" s="187" t="str">
        <f t="shared" si="2"/>
        <v/>
      </c>
      <c r="H31" s="152" t="str">
        <f t="shared" si="3"/>
        <v>Předpokládaná výše odměny bude doplněna automaticky po vyplnění výše odměny za 1 hodinu.</v>
      </c>
      <c r="I31" s="135"/>
      <c r="J31" s="67"/>
      <c r="K31" s="67"/>
    </row>
    <row r="32" spans="1:11" ht="20.100000000000001" customHeight="1" x14ac:dyDescent="0.2">
      <c r="A32" s="171" t="s">
        <v>86</v>
      </c>
      <c r="B32" s="186"/>
      <c r="C32" s="210">
        <v>300</v>
      </c>
      <c r="D32" s="210">
        <v>40</v>
      </c>
      <c r="E32" s="187" t="str">
        <f t="shared" si="0"/>
        <v/>
      </c>
      <c r="F32" s="187" t="str">
        <f t="shared" si="1"/>
        <v/>
      </c>
      <c r="G32" s="187" t="str">
        <f t="shared" si="2"/>
        <v/>
      </c>
      <c r="H32" s="152" t="str">
        <f t="shared" si="3"/>
        <v>Předpokládaná výše odměny bude doplněna automaticky po vyplnění výše odměny za 1 hodinu.</v>
      </c>
      <c r="I32" s="135"/>
      <c r="J32" s="67"/>
      <c r="K32" s="67"/>
    </row>
    <row r="33" spans="1:11" ht="20.100000000000001" customHeight="1" x14ac:dyDescent="0.2">
      <c r="A33" s="171" t="s">
        <v>87</v>
      </c>
      <c r="B33" s="186"/>
      <c r="C33" s="210">
        <v>200</v>
      </c>
      <c r="D33" s="210">
        <v>40</v>
      </c>
      <c r="E33" s="187" t="str">
        <f t="shared" si="0"/>
        <v/>
      </c>
      <c r="F33" s="187" t="str">
        <f t="shared" si="1"/>
        <v/>
      </c>
      <c r="G33" s="187" t="str">
        <f t="shared" si="2"/>
        <v/>
      </c>
      <c r="H33" s="152" t="str">
        <f t="shared" si="3"/>
        <v>Předpokládaná výše odměny bude doplněna automaticky po vyplnění výše odměny za 1 hodinu.</v>
      </c>
      <c r="I33" s="135"/>
      <c r="J33" s="67"/>
      <c r="K33" s="67"/>
    </row>
    <row r="34" spans="1:11" ht="20.100000000000001" customHeight="1" x14ac:dyDescent="0.2">
      <c r="A34" s="171" t="s">
        <v>88</v>
      </c>
      <c r="B34" s="186"/>
      <c r="C34" s="210">
        <v>200</v>
      </c>
      <c r="D34" s="210">
        <v>40</v>
      </c>
      <c r="E34" s="187" t="str">
        <f t="shared" si="0"/>
        <v/>
      </c>
      <c r="F34" s="187" t="str">
        <f t="shared" si="1"/>
        <v/>
      </c>
      <c r="G34" s="187" t="str">
        <f t="shared" si="2"/>
        <v/>
      </c>
      <c r="H34" s="152" t="str">
        <f t="shared" si="3"/>
        <v>Předpokládaná výše odměny bude doplněna automaticky po vyplnění výše odměny za 1 hodinu.</v>
      </c>
      <c r="I34" s="135"/>
      <c r="J34" s="67"/>
      <c r="K34" s="67"/>
    </row>
    <row r="35" spans="1:11" ht="20.100000000000001" customHeight="1" x14ac:dyDescent="0.2">
      <c r="A35" s="171" t="s">
        <v>244</v>
      </c>
      <c r="B35" s="186"/>
      <c r="C35" s="210">
        <v>1000</v>
      </c>
      <c r="D35" s="210">
        <v>40</v>
      </c>
      <c r="E35" s="187" t="str">
        <f t="shared" si="0"/>
        <v/>
      </c>
      <c r="F35" s="187" t="str">
        <f t="shared" si="1"/>
        <v/>
      </c>
      <c r="G35" s="187" t="str">
        <f t="shared" si="2"/>
        <v/>
      </c>
      <c r="H35" s="152" t="str">
        <f t="shared" si="3"/>
        <v>Předpokládaná výše odměny bude doplněna automaticky po vyplnění výše odměny za 1 hodinu.</v>
      </c>
      <c r="I35" s="135"/>
      <c r="J35" s="67"/>
      <c r="K35" s="67"/>
    </row>
    <row r="36" spans="1:11" ht="20.100000000000001" customHeight="1" x14ac:dyDescent="0.2">
      <c r="A36" s="171" t="s">
        <v>89</v>
      </c>
      <c r="B36" s="186"/>
      <c r="C36" s="210">
        <v>300</v>
      </c>
      <c r="D36" s="210">
        <v>40</v>
      </c>
      <c r="E36" s="190" t="str">
        <f t="shared" ref="E36" si="4">IF(OR(B36=0,B36="",ISTEXT(B36),C36=0,C36="",ISTEXT(C36)),"",B36*C36)</f>
        <v/>
      </c>
      <c r="F36" s="190" t="str">
        <f t="shared" ref="F36" si="5">IF(OR(B36=0,B36="",ISTEXT(B36),D36=0,D36="",ISTEXT(D36)),"",B36*D36)</f>
        <v/>
      </c>
      <c r="G36" s="190" t="str">
        <f t="shared" ref="G36" si="6">IF(OR(B36=0,B36="",ISTEXT(B36),C36=0,C36="",ISTEXT(C36),D36="",,ISTEXT(D36)),"",SUM(E36,F36))</f>
        <v/>
      </c>
      <c r="H36" s="152" t="str">
        <f t="shared" si="3"/>
        <v>Předpokládaná výše odměny bude doplněna automaticky po vyplnění výše odměny za 1 hodinu.</v>
      </c>
      <c r="I36" s="135"/>
      <c r="J36" s="67"/>
      <c r="K36" s="67"/>
    </row>
    <row r="37" spans="1:11" ht="20.100000000000001" customHeight="1" x14ac:dyDescent="0.2">
      <c r="A37" s="171" t="s">
        <v>261</v>
      </c>
      <c r="B37" s="186"/>
      <c r="C37" s="210">
        <v>200</v>
      </c>
      <c r="D37" s="210">
        <v>40</v>
      </c>
      <c r="E37" s="187" t="str">
        <f t="shared" si="0"/>
        <v/>
      </c>
      <c r="F37" s="187" t="str">
        <f t="shared" si="1"/>
        <v/>
      </c>
      <c r="G37" s="187" t="str">
        <f t="shared" si="2"/>
        <v/>
      </c>
      <c r="H37" s="152" t="str">
        <f t="shared" si="3"/>
        <v>Předpokládaná výše odměny bude doplněna automaticky po vyplnění výše odměny za 1 hodinu.</v>
      </c>
      <c r="I37" s="135"/>
      <c r="J37" s="67"/>
      <c r="K37" s="67"/>
    </row>
    <row r="38" spans="1:11" ht="20.100000000000001" customHeight="1" x14ac:dyDescent="0.2">
      <c r="A38" s="171" t="s">
        <v>90</v>
      </c>
      <c r="B38" s="186"/>
      <c r="C38" s="210">
        <v>200</v>
      </c>
      <c r="D38" s="210">
        <v>40</v>
      </c>
      <c r="E38" s="187" t="str">
        <f t="shared" si="0"/>
        <v/>
      </c>
      <c r="F38" s="187" t="str">
        <f t="shared" si="1"/>
        <v/>
      </c>
      <c r="G38" s="187" t="str">
        <f t="shared" si="2"/>
        <v/>
      </c>
      <c r="H38" s="152" t="str">
        <f t="shared" si="3"/>
        <v>Předpokládaná výše odměny bude doplněna automaticky po vyplnění výše odměny za 1 hodinu.</v>
      </c>
      <c r="I38" s="135"/>
      <c r="J38" s="67"/>
      <c r="K38" s="67"/>
    </row>
    <row r="39" spans="1:11" ht="20.100000000000001" customHeight="1" x14ac:dyDescent="0.2">
      <c r="A39" s="179" t="s">
        <v>91</v>
      </c>
      <c r="B39" s="206"/>
      <c r="C39" s="95">
        <v>100</v>
      </c>
      <c r="D39" s="95">
        <v>40</v>
      </c>
      <c r="E39" s="191" t="str">
        <f t="shared" si="0"/>
        <v/>
      </c>
      <c r="F39" s="191" t="str">
        <f t="shared" si="1"/>
        <v/>
      </c>
      <c r="G39" s="191" t="str">
        <f t="shared" si="2"/>
        <v/>
      </c>
      <c r="H39" s="152" t="str">
        <f t="shared" si="3"/>
        <v>Předpokládaná výše odměny bude doplněna automaticky po vyplnění výše odměny za 1 hodinu.</v>
      </c>
      <c r="I39" s="135"/>
      <c r="J39" s="67"/>
      <c r="K39" s="67"/>
    </row>
    <row r="40" spans="1:11" x14ac:dyDescent="0.2">
      <c r="A40" s="76"/>
      <c r="B40" s="76"/>
      <c r="C40" s="102"/>
      <c r="D40" s="102"/>
      <c r="E40" s="143"/>
      <c r="F40" s="143"/>
      <c r="G40" s="143"/>
      <c r="I40" s="132"/>
      <c r="J40" s="76"/>
      <c r="K40" s="76"/>
    </row>
    <row r="41" spans="1:11" ht="30" customHeight="1" thickBot="1" x14ac:dyDescent="0.35">
      <c r="A41" s="2" t="s">
        <v>92</v>
      </c>
      <c r="B41" s="101"/>
      <c r="C41" s="154"/>
      <c r="D41" s="154"/>
      <c r="E41" s="154"/>
      <c r="F41" s="154"/>
      <c r="G41" s="154"/>
      <c r="I41" s="132"/>
      <c r="J41" s="23"/>
      <c r="K41" s="23"/>
    </row>
    <row r="42" spans="1:11" x14ac:dyDescent="0.2">
      <c r="A42" s="79" t="s">
        <v>250</v>
      </c>
      <c r="I42" s="132"/>
    </row>
    <row r="43" spans="1:11" x14ac:dyDescent="0.2">
      <c r="A43" s="79" t="s">
        <v>251</v>
      </c>
      <c r="B43" s="76"/>
      <c r="C43" s="102"/>
      <c r="D43" s="102"/>
      <c r="E43" s="143"/>
      <c r="F43" s="143"/>
      <c r="G43" s="143"/>
      <c r="I43" s="132"/>
      <c r="J43" s="76"/>
      <c r="K43" s="76"/>
    </row>
    <row r="44" spans="1:11" x14ac:dyDescent="0.2">
      <c r="A44" s="79" t="s">
        <v>259</v>
      </c>
      <c r="B44" s="76"/>
      <c r="C44" s="102"/>
      <c r="D44" s="102"/>
      <c r="E44" s="143"/>
      <c r="F44" s="143"/>
      <c r="G44" s="143"/>
      <c r="I44" s="132"/>
      <c r="J44" s="76"/>
      <c r="K44" s="76"/>
    </row>
    <row r="45" spans="1:11" x14ac:dyDescent="0.2">
      <c r="A45" s="79" t="s">
        <v>252</v>
      </c>
      <c r="I45" s="132"/>
    </row>
    <row r="46" spans="1:11" x14ac:dyDescent="0.2">
      <c r="A46" s="79" t="s">
        <v>260</v>
      </c>
      <c r="I46" s="132"/>
    </row>
    <row r="47" spans="1:11" x14ac:dyDescent="0.2">
      <c r="A47" s="79" t="s">
        <v>262</v>
      </c>
      <c r="I47" s="132"/>
    </row>
    <row r="48" spans="1:11" x14ac:dyDescent="0.2">
      <c r="A48" s="79" t="s">
        <v>301</v>
      </c>
      <c r="I48" s="132"/>
    </row>
    <row r="49" spans="1:11" x14ac:dyDescent="0.2">
      <c r="A49" s="79" t="s">
        <v>258</v>
      </c>
      <c r="I49" s="132"/>
    </row>
    <row r="50" spans="1:11" x14ac:dyDescent="0.2">
      <c r="A50" s="76"/>
      <c r="B50" s="76"/>
      <c r="C50" s="102"/>
      <c r="D50" s="102"/>
      <c r="E50" s="143"/>
      <c r="F50" s="143"/>
      <c r="G50" s="143"/>
      <c r="I50" s="132"/>
      <c r="J50" s="76"/>
      <c r="K50" s="76"/>
    </row>
    <row r="51" spans="1:11" x14ac:dyDescent="0.2">
      <c r="A51" s="26"/>
      <c r="B51" s="27"/>
      <c r="C51" s="125"/>
      <c r="D51" s="125"/>
      <c r="E51" s="125"/>
      <c r="F51" s="125"/>
      <c r="G51" s="125"/>
      <c r="I51" s="132"/>
    </row>
    <row r="52" spans="1:11" ht="30" customHeight="1" thickBot="1" x14ac:dyDescent="0.35">
      <c r="A52" s="2" t="s">
        <v>93</v>
      </c>
      <c r="B52" s="101"/>
      <c r="C52" s="22"/>
      <c r="D52" s="22"/>
      <c r="E52" s="22"/>
      <c r="F52" s="22"/>
      <c r="G52" s="22"/>
      <c r="I52" s="132"/>
      <c r="J52" s="23"/>
      <c r="K52" s="23"/>
    </row>
    <row r="53" spans="1:11" x14ac:dyDescent="0.2">
      <c r="A53" s="23" t="s">
        <v>94</v>
      </c>
      <c r="C53" s="7"/>
      <c r="D53" s="7"/>
      <c r="E53" s="7"/>
      <c r="F53" s="7"/>
      <c r="G53" s="7"/>
      <c r="I53" s="132"/>
    </row>
    <row r="54" spans="1:11" x14ac:dyDescent="0.2">
      <c r="A54" s="23" t="s">
        <v>95</v>
      </c>
      <c r="C54" s="7"/>
      <c r="D54" s="7"/>
      <c r="E54" s="7"/>
      <c r="F54" s="7"/>
      <c r="G54" s="7"/>
      <c r="I54" s="132"/>
    </row>
    <row r="55" spans="1:11" x14ac:dyDescent="0.2">
      <c r="A55" s="23"/>
      <c r="B55" s="143"/>
      <c r="C55" s="102"/>
      <c r="D55" s="102"/>
      <c r="E55" s="102"/>
      <c r="F55" s="102"/>
      <c r="G55" s="102"/>
      <c r="I55" s="132"/>
      <c r="J55" s="76"/>
      <c r="K55" s="76"/>
    </row>
    <row r="56" spans="1:11" x14ac:dyDescent="0.2">
      <c r="A56" s="155" t="s">
        <v>96</v>
      </c>
      <c r="B56" s="207">
        <v>32200000</v>
      </c>
      <c r="C56" s="156" t="s">
        <v>97</v>
      </c>
      <c r="D56" s="106"/>
      <c r="E56" s="7"/>
      <c r="F56" s="7"/>
      <c r="G56" s="7"/>
      <c r="I56" s="132"/>
    </row>
    <row r="57" spans="1:11" x14ac:dyDescent="0.2">
      <c r="A57" s="157" t="s">
        <v>98</v>
      </c>
      <c r="B57" s="193">
        <v>17600000</v>
      </c>
      <c r="C57" s="158" t="s">
        <v>97</v>
      </c>
      <c r="D57" s="106"/>
      <c r="E57" s="7"/>
      <c r="F57" s="7"/>
      <c r="G57" s="7"/>
      <c r="I57" s="132"/>
    </row>
    <row r="58" spans="1:11" x14ac:dyDescent="0.2">
      <c r="A58" s="23"/>
      <c r="I58" s="132"/>
    </row>
    <row r="59" spans="1:11" s="23" customFormat="1" ht="30" customHeight="1" thickBot="1" x14ac:dyDescent="0.35">
      <c r="A59" s="2" t="s">
        <v>99</v>
      </c>
      <c r="B59" s="101"/>
      <c r="C59" s="101"/>
      <c r="D59" s="22"/>
      <c r="E59" s="22"/>
      <c r="F59" s="22"/>
      <c r="G59" s="22"/>
      <c r="H59"/>
      <c r="I59" s="132"/>
    </row>
    <row r="60" spans="1:11" s="23" customFormat="1" x14ac:dyDescent="0.2">
      <c r="A60" s="23" t="s">
        <v>100</v>
      </c>
      <c r="B60" s="20"/>
      <c r="C60" s="20"/>
      <c r="D60" s="132"/>
      <c r="H60"/>
      <c r="I60" s="132"/>
    </row>
    <row r="61" spans="1:11" x14ac:dyDescent="0.2">
      <c r="I61" s="132"/>
    </row>
    <row r="62" spans="1:11" x14ac:dyDescent="0.2">
      <c r="I62" s="132"/>
    </row>
    <row r="63" spans="1:11" x14ac:dyDescent="0.2">
      <c r="I63" s="132"/>
    </row>
    <row r="64" spans="1:11" x14ac:dyDescent="0.2">
      <c r="I64" s="132"/>
    </row>
    <row r="65" spans="9:9" x14ac:dyDescent="0.2">
      <c r="I65" s="132"/>
    </row>
    <row r="66" spans="9:9" x14ac:dyDescent="0.2">
      <c r="I66" s="132"/>
    </row>
    <row r="67" spans="9:9" x14ac:dyDescent="0.2">
      <c r="I67" s="132"/>
    </row>
    <row r="68" spans="9:9" x14ac:dyDescent="0.2">
      <c r="I68" s="132"/>
    </row>
    <row r="69" spans="9:9" x14ac:dyDescent="0.2">
      <c r="I69" s="132"/>
    </row>
    <row r="70" spans="9:9" x14ac:dyDescent="0.2">
      <c r="I70" s="132"/>
    </row>
    <row r="71" spans="9:9" x14ac:dyDescent="0.2">
      <c r="I71" s="132"/>
    </row>
    <row r="72" spans="9:9" x14ac:dyDescent="0.2">
      <c r="I72" s="132"/>
    </row>
    <row r="73" spans="9:9" x14ac:dyDescent="0.2">
      <c r="I73" s="132"/>
    </row>
    <row r="74" spans="9:9" x14ac:dyDescent="0.2">
      <c r="I74" s="132"/>
    </row>
    <row r="75" spans="9:9" x14ac:dyDescent="0.2">
      <c r="I75" s="132"/>
    </row>
    <row r="76" spans="9:9" x14ac:dyDescent="0.2">
      <c r="I76" s="132"/>
    </row>
    <row r="77" spans="9:9" x14ac:dyDescent="0.2">
      <c r="I77" s="132"/>
    </row>
    <row r="78" spans="9:9" x14ac:dyDescent="0.2">
      <c r="I78" s="132"/>
    </row>
    <row r="79" spans="9:9" x14ac:dyDescent="0.2">
      <c r="I79" s="132"/>
    </row>
    <row r="80" spans="9:9" x14ac:dyDescent="0.2">
      <c r="I80" s="132"/>
    </row>
    <row r="81" spans="9:9" x14ac:dyDescent="0.2">
      <c r="I81" s="132"/>
    </row>
    <row r="82" spans="9:9" x14ac:dyDescent="0.2">
      <c r="I82" s="132"/>
    </row>
    <row r="83" spans="9:9" x14ac:dyDescent="0.2">
      <c r="I83" s="132"/>
    </row>
    <row r="84" spans="9:9" x14ac:dyDescent="0.2">
      <c r="I84" s="132"/>
    </row>
    <row r="85" spans="9:9" x14ac:dyDescent="0.2">
      <c r="I85" s="132"/>
    </row>
    <row r="86" spans="9:9" x14ac:dyDescent="0.2">
      <c r="I86" s="132"/>
    </row>
    <row r="87" spans="9:9" x14ac:dyDescent="0.2">
      <c r="I87" s="132"/>
    </row>
    <row r="88" spans="9:9" x14ac:dyDescent="0.2">
      <c r="I88" s="132"/>
    </row>
    <row r="89" spans="9:9" x14ac:dyDescent="0.2">
      <c r="I89" s="132"/>
    </row>
    <row r="90" spans="9:9" ht="12.75" x14ac:dyDescent="0.2"/>
  </sheetData>
  <sheetProtection sheet="1" objects="1" scenarios="1"/>
  <sortState xmlns:xlrd2="http://schemas.microsoft.com/office/spreadsheetml/2017/richdata2" ref="A28:A39">
    <sortCondition ref="A39"/>
  </sortState>
  <pageMargins left="0.70866141732283472" right="0.70866141732283472" top="0.78740157480314965" bottom="0.78740157480314965" header="0.31496062992125984" footer="0.31496062992125984"/>
  <pageSetup paperSize="9" scale="49" fitToHeight="0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8852D-E4DB-4731-98C8-13CE16833908}">
  <sheetPr>
    <pageSetUpPr autoPageBreaks="0" fitToPage="1"/>
  </sheetPr>
  <dimension ref="A1:C50"/>
  <sheetViews>
    <sheetView showGridLines="0" workbookViewId="0"/>
  </sheetViews>
  <sheetFormatPr defaultColWidth="9.140625" defaultRowHeight="15" customHeight="1" x14ac:dyDescent="0.2"/>
  <cols>
    <col min="1" max="1" width="30.5703125" style="7" customWidth="1"/>
    <col min="2" max="2" width="90.5703125" style="7" customWidth="1"/>
    <col min="3" max="16384" width="9.140625" style="7"/>
  </cols>
  <sheetData>
    <row r="1" spans="1:3" ht="45" customHeight="1" x14ac:dyDescent="0.2">
      <c r="A1" s="1" t="s">
        <v>0</v>
      </c>
      <c r="C1" s="129"/>
    </row>
    <row r="2" spans="1:3" x14ac:dyDescent="0.2">
      <c r="C2" s="129"/>
    </row>
    <row r="3" spans="1:3" ht="30" customHeight="1" thickBot="1" x14ac:dyDescent="0.35">
      <c r="A3" s="3" t="s">
        <v>101</v>
      </c>
      <c r="B3" s="10"/>
      <c r="C3" s="129"/>
    </row>
    <row r="4" spans="1:3" x14ac:dyDescent="0.2">
      <c r="A4" s="65" t="s">
        <v>286</v>
      </c>
      <c r="C4" s="129"/>
    </row>
    <row r="5" spans="1:3" x14ac:dyDescent="0.2">
      <c r="C5" s="129"/>
    </row>
    <row r="6" spans="1:3" ht="30" customHeight="1" thickBot="1" x14ac:dyDescent="0.35">
      <c r="A6" s="3" t="s">
        <v>102</v>
      </c>
      <c r="B6" s="10"/>
      <c r="C6" s="129"/>
    </row>
    <row r="7" spans="1:3" x14ac:dyDescent="0.2">
      <c r="A7" s="58" t="s">
        <v>287</v>
      </c>
      <c r="C7" s="129"/>
    </row>
    <row r="8" spans="1:3" x14ac:dyDescent="0.2">
      <c r="C8" s="129"/>
    </row>
    <row r="9" spans="1:3" x14ac:dyDescent="0.2">
      <c r="C9" s="129"/>
    </row>
    <row r="10" spans="1:3" x14ac:dyDescent="0.2">
      <c r="A10" s="26"/>
      <c r="B10" s="27"/>
      <c r="C10" s="129"/>
    </row>
    <row r="11" spans="1:3" s="23" customFormat="1" ht="30" customHeight="1" thickBot="1" x14ac:dyDescent="0.35">
      <c r="A11" s="2" t="s">
        <v>103</v>
      </c>
      <c r="B11" s="22"/>
      <c r="C11" s="129"/>
    </row>
    <row r="12" spans="1:3" x14ac:dyDescent="0.2">
      <c r="A12" s="23" t="s">
        <v>104</v>
      </c>
      <c r="C12" s="129"/>
    </row>
    <row r="13" spans="1:3" x14ac:dyDescent="0.2">
      <c r="A13" s="23" t="s">
        <v>105</v>
      </c>
      <c r="C13" s="129"/>
    </row>
    <row r="14" spans="1:3" x14ac:dyDescent="0.2">
      <c r="C14" s="129"/>
    </row>
    <row r="15" spans="1:3" x14ac:dyDescent="0.2">
      <c r="C15" s="129"/>
    </row>
    <row r="16" spans="1:3" x14ac:dyDescent="0.2">
      <c r="C16" s="129"/>
    </row>
    <row r="17" spans="3:3" x14ac:dyDescent="0.2">
      <c r="C17" s="129"/>
    </row>
    <row r="18" spans="3:3" x14ac:dyDescent="0.2">
      <c r="C18" s="129"/>
    </row>
    <row r="19" spans="3:3" x14ac:dyDescent="0.2">
      <c r="C19" s="129"/>
    </row>
    <row r="20" spans="3:3" x14ac:dyDescent="0.2">
      <c r="C20" s="129"/>
    </row>
    <row r="21" spans="3:3" x14ac:dyDescent="0.2">
      <c r="C21" s="129"/>
    </row>
    <row r="22" spans="3:3" x14ac:dyDescent="0.2">
      <c r="C22" s="129"/>
    </row>
    <row r="23" spans="3:3" x14ac:dyDescent="0.2">
      <c r="C23" s="129"/>
    </row>
    <row r="24" spans="3:3" x14ac:dyDescent="0.2">
      <c r="C24" s="129"/>
    </row>
    <row r="25" spans="3:3" x14ac:dyDescent="0.2">
      <c r="C25" s="129"/>
    </row>
    <row r="26" spans="3:3" x14ac:dyDescent="0.2">
      <c r="C26" s="129"/>
    </row>
    <row r="27" spans="3:3" x14ac:dyDescent="0.2">
      <c r="C27" s="129"/>
    </row>
    <row r="28" spans="3:3" x14ac:dyDescent="0.2">
      <c r="C28" s="129"/>
    </row>
    <row r="29" spans="3:3" x14ac:dyDescent="0.2">
      <c r="C29" s="129"/>
    </row>
    <row r="30" spans="3:3" x14ac:dyDescent="0.2">
      <c r="C30" s="129"/>
    </row>
    <row r="31" spans="3:3" x14ac:dyDescent="0.2">
      <c r="C31" s="129"/>
    </row>
    <row r="32" spans="3:3" x14ac:dyDescent="0.2">
      <c r="C32" s="129"/>
    </row>
    <row r="33" spans="3:3" x14ac:dyDescent="0.2">
      <c r="C33" s="129"/>
    </row>
    <row r="34" spans="3:3" x14ac:dyDescent="0.2">
      <c r="C34" s="129"/>
    </row>
    <row r="35" spans="3:3" x14ac:dyDescent="0.2">
      <c r="C35" s="129"/>
    </row>
    <row r="36" spans="3:3" x14ac:dyDescent="0.2">
      <c r="C36" s="129"/>
    </row>
    <row r="37" spans="3:3" x14ac:dyDescent="0.2">
      <c r="C37" s="129"/>
    </row>
    <row r="38" spans="3:3" x14ac:dyDescent="0.2">
      <c r="C38" s="129"/>
    </row>
    <row r="39" spans="3:3" x14ac:dyDescent="0.2">
      <c r="C39" s="129"/>
    </row>
    <row r="40" spans="3:3" x14ac:dyDescent="0.2">
      <c r="C40" s="129"/>
    </row>
    <row r="41" spans="3:3" x14ac:dyDescent="0.2">
      <c r="C41" s="129"/>
    </row>
    <row r="42" spans="3:3" x14ac:dyDescent="0.2">
      <c r="C42" s="129"/>
    </row>
    <row r="43" spans="3:3" x14ac:dyDescent="0.2">
      <c r="C43" s="129"/>
    </row>
    <row r="44" spans="3:3" x14ac:dyDescent="0.2">
      <c r="C44" s="129"/>
    </row>
    <row r="45" spans="3:3" x14ac:dyDescent="0.2">
      <c r="C45" s="129"/>
    </row>
    <row r="46" spans="3:3" x14ac:dyDescent="0.2">
      <c r="C46" s="129"/>
    </row>
    <row r="47" spans="3:3" x14ac:dyDescent="0.2">
      <c r="C47" s="129"/>
    </row>
    <row r="48" spans="3:3" x14ac:dyDescent="0.2">
      <c r="C48" s="129"/>
    </row>
    <row r="49" spans="3:3" x14ac:dyDescent="0.2">
      <c r="C49" s="129"/>
    </row>
    <row r="50" spans="3:3" x14ac:dyDescent="0.2">
      <c r="C50" s="129"/>
    </row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fitToHeight="0" orientation="landscape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DE0B6-D04B-4218-9CAF-67F1E5D4E24F}">
  <sheetPr>
    <pageSetUpPr autoPageBreaks="0" fitToPage="1"/>
  </sheetPr>
  <dimension ref="A1:L88"/>
  <sheetViews>
    <sheetView showGridLines="0" zoomScale="80" zoomScaleNormal="80" workbookViewId="0">
      <selection activeCell="A4" sqref="A4"/>
    </sheetView>
  </sheetViews>
  <sheetFormatPr defaultColWidth="9.140625" defaultRowHeight="15" customHeight="1" x14ac:dyDescent="0.2"/>
  <cols>
    <col min="1" max="1" width="6.5703125" style="8" customWidth="1"/>
    <col min="2" max="2" width="75.7109375" style="7" customWidth="1"/>
    <col min="3" max="3" width="45.5703125" style="7" customWidth="1"/>
    <col min="4" max="4" width="15.5703125" style="7" customWidth="1"/>
    <col min="5" max="8" width="30.5703125" style="7" customWidth="1"/>
    <col min="9" max="16384" width="9.140625" style="7"/>
  </cols>
  <sheetData>
    <row r="1" spans="1:12" ht="45" customHeight="1" x14ac:dyDescent="0.2">
      <c r="A1" s="1" t="s">
        <v>0</v>
      </c>
      <c r="I1" s="132"/>
    </row>
    <row r="2" spans="1:12" x14ac:dyDescent="0.2">
      <c r="I2" s="132"/>
    </row>
    <row r="3" spans="1:12" ht="30" customHeight="1" thickBot="1" x14ac:dyDescent="0.35">
      <c r="A3" s="86"/>
      <c r="B3" s="3" t="s">
        <v>106</v>
      </c>
      <c r="C3" s="10"/>
      <c r="D3" s="10"/>
      <c r="E3" s="10"/>
      <c r="F3" s="10"/>
      <c r="G3" s="10"/>
      <c r="H3" s="10"/>
      <c r="I3" s="132"/>
    </row>
    <row r="4" spans="1:12" x14ac:dyDescent="0.2">
      <c r="I4" s="132"/>
    </row>
    <row r="5" spans="1:12" ht="20.100000000000001" customHeight="1" thickBot="1" x14ac:dyDescent="0.3">
      <c r="A5" s="86"/>
      <c r="B5" s="87" t="s">
        <v>107</v>
      </c>
      <c r="C5" s="10"/>
      <c r="D5" s="10"/>
      <c r="E5" s="10"/>
      <c r="F5" s="10"/>
      <c r="G5" s="10"/>
      <c r="H5" s="10"/>
      <c r="I5" s="132"/>
    </row>
    <row r="6" spans="1:12" ht="15.75" x14ac:dyDescent="0.2">
      <c r="A6" s="48"/>
      <c r="B6" s="49" t="s">
        <v>108</v>
      </c>
      <c r="C6" s="48"/>
      <c r="D6" s="48"/>
      <c r="E6" s="48"/>
      <c r="F6" s="48"/>
      <c r="G6" s="48"/>
      <c r="H6" s="48"/>
      <c r="I6" s="133"/>
      <c r="J6" s="48"/>
      <c r="K6" s="47"/>
    </row>
    <row r="7" spans="1:12" ht="15.75" x14ac:dyDescent="0.2">
      <c r="A7" s="48"/>
      <c r="B7" s="49"/>
      <c r="C7" s="48"/>
      <c r="D7" s="48"/>
      <c r="E7" s="48"/>
      <c r="F7" s="48"/>
      <c r="G7" s="48"/>
      <c r="H7" s="48"/>
      <c r="I7" s="133"/>
      <c r="J7" s="48"/>
      <c r="K7" s="47"/>
    </row>
    <row r="8" spans="1:12" x14ac:dyDescent="0.2">
      <c r="A8" s="60" t="s">
        <v>109</v>
      </c>
      <c r="B8" s="64" t="s">
        <v>110</v>
      </c>
      <c r="C8" s="13"/>
      <c r="D8" s="8"/>
      <c r="E8" s="8"/>
      <c r="F8" s="8"/>
      <c r="G8" s="8"/>
      <c r="H8" s="8"/>
      <c r="I8" s="134"/>
    </row>
    <row r="9" spans="1:12" x14ac:dyDescent="0.2">
      <c r="A9" s="5" t="s">
        <v>111</v>
      </c>
      <c r="B9" s="88" t="s">
        <v>112</v>
      </c>
      <c r="C9" s="14"/>
      <c r="D9" s="14"/>
      <c r="E9" s="14"/>
      <c r="F9" s="14"/>
      <c r="G9" s="15"/>
      <c r="H9" s="6"/>
      <c r="I9" s="135"/>
      <c r="J9" s="6"/>
      <c r="K9" s="6"/>
      <c r="L9" s="6"/>
    </row>
    <row r="10" spans="1:12" ht="63.75" x14ac:dyDescent="0.2">
      <c r="A10" s="4" t="s">
        <v>113</v>
      </c>
      <c r="B10" s="194" t="s">
        <v>267</v>
      </c>
      <c r="C10" s="15"/>
      <c r="D10" s="6"/>
      <c r="E10" s="6"/>
      <c r="F10" s="6"/>
      <c r="G10" s="6"/>
      <c r="H10" s="6"/>
      <c r="I10" s="132"/>
    </row>
    <row r="11" spans="1:12" x14ac:dyDescent="0.2">
      <c r="I11" s="132"/>
    </row>
    <row r="12" spans="1:12" ht="20.100000000000001" customHeight="1" thickBot="1" x14ac:dyDescent="0.25">
      <c r="A12" s="86"/>
      <c r="B12" s="11" t="s">
        <v>114</v>
      </c>
      <c r="C12" s="10"/>
      <c r="D12" s="10"/>
      <c r="E12" s="10"/>
      <c r="F12" s="10"/>
      <c r="G12" s="10"/>
      <c r="H12" s="10"/>
      <c r="I12" s="132"/>
    </row>
    <row r="13" spans="1:12" ht="15.75" x14ac:dyDescent="0.2">
      <c r="A13" s="48"/>
      <c r="B13" s="49" t="s">
        <v>243</v>
      </c>
      <c r="C13" s="48"/>
      <c r="D13" s="48"/>
      <c r="E13" s="48"/>
      <c r="F13" s="48"/>
      <c r="G13" s="48"/>
      <c r="H13" s="48"/>
      <c r="I13" s="133"/>
      <c r="J13" s="47"/>
    </row>
    <row r="14" spans="1:12" x14ac:dyDescent="0.2">
      <c r="B14" s="23" t="s">
        <v>116</v>
      </c>
      <c r="I14" s="132"/>
      <c r="J14" s="47"/>
    </row>
    <row r="15" spans="1:12" x14ac:dyDescent="0.2">
      <c r="B15" s="23" t="s">
        <v>117</v>
      </c>
      <c r="J15" s="132"/>
      <c r="K15" s="47"/>
    </row>
    <row r="16" spans="1:12" x14ac:dyDescent="0.2">
      <c r="B16" s="23"/>
      <c r="I16" s="132"/>
      <c r="K16" s="47"/>
    </row>
    <row r="17" spans="1:11" s="6" customFormat="1" ht="25.5" x14ac:dyDescent="0.2">
      <c r="A17" s="60" t="s">
        <v>109</v>
      </c>
      <c r="B17" s="89" t="s">
        <v>110</v>
      </c>
      <c r="C17" s="89" t="s">
        <v>3</v>
      </c>
      <c r="D17" s="89" t="s">
        <v>118</v>
      </c>
      <c r="E17" s="90" t="s">
        <v>119</v>
      </c>
      <c r="F17" s="90" t="s">
        <v>120</v>
      </c>
      <c r="G17" s="90" t="s">
        <v>39</v>
      </c>
      <c r="H17" s="64" t="s">
        <v>121</v>
      </c>
      <c r="I17" s="136"/>
    </row>
    <row r="18" spans="1:11" x14ac:dyDescent="0.2">
      <c r="A18" s="91" t="s">
        <v>122</v>
      </c>
      <c r="B18" s="92" t="s">
        <v>123</v>
      </c>
      <c r="C18" s="16"/>
      <c r="D18" s="93"/>
      <c r="E18" s="93"/>
      <c r="F18" s="93"/>
      <c r="G18" s="93"/>
      <c r="H18" s="94"/>
      <c r="I18" s="134"/>
    </row>
    <row r="19" spans="1:11" ht="76.5" x14ac:dyDescent="0.2">
      <c r="A19" s="162" t="s">
        <v>124</v>
      </c>
      <c r="B19" s="122" t="s">
        <v>266</v>
      </c>
      <c r="C19" s="199"/>
      <c r="D19" s="44"/>
      <c r="E19" s="66"/>
      <c r="F19" s="66"/>
      <c r="G19" s="66"/>
      <c r="H19" s="200"/>
      <c r="I19" s="132"/>
    </row>
    <row r="20" spans="1:11" ht="114.75" x14ac:dyDescent="0.2">
      <c r="A20" s="162" t="s">
        <v>125</v>
      </c>
      <c r="B20" s="122" t="s">
        <v>270</v>
      </c>
      <c r="C20" s="199"/>
      <c r="D20" s="44"/>
      <c r="E20" s="66"/>
      <c r="F20" s="66"/>
      <c r="G20" s="66"/>
      <c r="H20" s="200"/>
      <c r="I20" s="132"/>
    </row>
    <row r="21" spans="1:11" ht="114.75" x14ac:dyDescent="0.2">
      <c r="A21" s="162" t="s">
        <v>126</v>
      </c>
      <c r="B21" s="122" t="str">
        <f>B20</f>
        <v xml:space="preserve">
Správu zakázky, přičemž:
   ▪ smlouva na spravovanou zakázku byla uzavřena na základě
     smluvního standardu:
     (a) FIDIC P&amp;DB (Žlutá kniha); nebo
     (b) FIDIC CONS (Červená kniha); nebo
     (c) Český smluvní standard
</v>
      </c>
      <c r="C21" s="199"/>
      <c r="D21" s="44"/>
      <c r="E21" s="66"/>
      <c r="F21" s="66"/>
      <c r="G21" s="66"/>
      <c r="H21" s="200"/>
      <c r="I21" s="132"/>
    </row>
    <row r="22" spans="1:11" x14ac:dyDescent="0.2">
      <c r="I22" s="132"/>
    </row>
    <row r="23" spans="1:11" x14ac:dyDescent="0.2">
      <c r="A23" s="17"/>
      <c r="B23" s="19"/>
      <c r="C23" s="19"/>
      <c r="D23" s="19"/>
      <c r="E23" s="19"/>
      <c r="F23" s="19"/>
      <c r="G23" s="19"/>
      <c r="H23" s="19"/>
      <c r="I23" s="132"/>
    </row>
    <row r="24" spans="1:11" x14ac:dyDescent="0.2">
      <c r="B24" s="23"/>
      <c r="I24" s="132"/>
    </row>
    <row r="25" spans="1:11" s="23" customFormat="1" ht="30" customHeight="1" thickBot="1" x14ac:dyDescent="0.35">
      <c r="A25" s="96"/>
      <c r="B25" s="2" t="s">
        <v>127</v>
      </c>
      <c r="C25" s="22"/>
      <c r="D25" s="22"/>
      <c r="E25" s="22"/>
      <c r="F25" s="22"/>
      <c r="G25" s="22"/>
      <c r="H25" s="22"/>
      <c r="I25" s="132"/>
    </row>
    <row r="26" spans="1:11" x14ac:dyDescent="0.2">
      <c r="B26" s="23" t="s">
        <v>128</v>
      </c>
      <c r="I26" s="132"/>
      <c r="K26" s="47"/>
    </row>
    <row r="27" spans="1:11" x14ac:dyDescent="0.2">
      <c r="B27" s="23" t="s">
        <v>129</v>
      </c>
      <c r="I27" s="132"/>
    </row>
    <row r="28" spans="1:11" x14ac:dyDescent="0.2">
      <c r="B28" s="23" t="s">
        <v>130</v>
      </c>
      <c r="I28" s="132"/>
    </row>
    <row r="29" spans="1:11" x14ac:dyDescent="0.2">
      <c r="I29" s="132"/>
    </row>
    <row r="30" spans="1:11" x14ac:dyDescent="0.2">
      <c r="I30" s="132"/>
    </row>
    <row r="31" spans="1:11" x14ac:dyDescent="0.2">
      <c r="I31" s="132"/>
    </row>
    <row r="32" spans="1:11" x14ac:dyDescent="0.2">
      <c r="I32" s="132"/>
    </row>
    <row r="33" spans="9:9" x14ac:dyDescent="0.2">
      <c r="I33" s="132"/>
    </row>
    <row r="34" spans="9:9" x14ac:dyDescent="0.2">
      <c r="I34" s="132"/>
    </row>
    <row r="35" spans="9:9" x14ac:dyDescent="0.2">
      <c r="I35" s="132"/>
    </row>
    <row r="36" spans="9:9" x14ac:dyDescent="0.2">
      <c r="I36" s="132"/>
    </row>
    <row r="37" spans="9:9" x14ac:dyDescent="0.2">
      <c r="I37" s="132"/>
    </row>
    <row r="38" spans="9:9" x14ac:dyDescent="0.2">
      <c r="I38" s="132"/>
    </row>
    <row r="39" spans="9:9" x14ac:dyDescent="0.2">
      <c r="I39" s="132"/>
    </row>
    <row r="40" spans="9:9" x14ac:dyDescent="0.2">
      <c r="I40" s="132"/>
    </row>
    <row r="41" spans="9:9" x14ac:dyDescent="0.2">
      <c r="I41" s="132"/>
    </row>
    <row r="42" spans="9:9" x14ac:dyDescent="0.2">
      <c r="I42" s="132"/>
    </row>
    <row r="43" spans="9:9" x14ac:dyDescent="0.2">
      <c r="I43" s="132"/>
    </row>
    <row r="44" spans="9:9" x14ac:dyDescent="0.2">
      <c r="I44" s="132"/>
    </row>
    <row r="45" spans="9:9" x14ac:dyDescent="0.2">
      <c r="I45" s="132"/>
    </row>
    <row r="46" spans="9:9" x14ac:dyDescent="0.2">
      <c r="I46" s="132"/>
    </row>
    <row r="47" spans="9:9" x14ac:dyDescent="0.2">
      <c r="I47" s="132"/>
    </row>
    <row r="48" spans="9:9" x14ac:dyDescent="0.2">
      <c r="I48" s="132"/>
    </row>
    <row r="49" spans="9:9" x14ac:dyDescent="0.2">
      <c r="I49" s="132"/>
    </row>
    <row r="50" spans="9:9" x14ac:dyDescent="0.2">
      <c r="I50" s="132"/>
    </row>
    <row r="51" spans="9:9" x14ac:dyDescent="0.2">
      <c r="I51" s="132"/>
    </row>
    <row r="52" spans="9:9" x14ac:dyDescent="0.2">
      <c r="I52" s="132"/>
    </row>
    <row r="53" spans="9:9" x14ac:dyDescent="0.2">
      <c r="I53" s="132"/>
    </row>
    <row r="54" spans="9:9" x14ac:dyDescent="0.2">
      <c r="I54" s="132"/>
    </row>
    <row r="55" spans="9:9" x14ac:dyDescent="0.2">
      <c r="I55" s="132"/>
    </row>
    <row r="56" spans="9:9" x14ac:dyDescent="0.2">
      <c r="I56" s="132"/>
    </row>
    <row r="57" spans="9:9" x14ac:dyDescent="0.2">
      <c r="I57" s="132"/>
    </row>
    <row r="58" spans="9:9" x14ac:dyDescent="0.2">
      <c r="I58" s="132"/>
    </row>
    <row r="59" spans="9:9" x14ac:dyDescent="0.2">
      <c r="I59" s="132"/>
    </row>
    <row r="60" spans="9:9" x14ac:dyDescent="0.2">
      <c r="I60" s="132"/>
    </row>
    <row r="61" spans="9:9" x14ac:dyDescent="0.2">
      <c r="I61" s="132"/>
    </row>
    <row r="62" spans="9:9" x14ac:dyDescent="0.2">
      <c r="I62" s="132"/>
    </row>
    <row r="63" spans="9:9" x14ac:dyDescent="0.2">
      <c r="I63" s="132"/>
    </row>
    <row r="64" spans="9:9" x14ac:dyDescent="0.2">
      <c r="I64" s="132"/>
    </row>
    <row r="65" spans="9:9" x14ac:dyDescent="0.2">
      <c r="I65" s="132"/>
    </row>
    <row r="66" spans="9:9" x14ac:dyDescent="0.2">
      <c r="I66" s="132"/>
    </row>
    <row r="67" spans="9:9" x14ac:dyDescent="0.2">
      <c r="I67" s="132"/>
    </row>
    <row r="68" spans="9:9" x14ac:dyDescent="0.2">
      <c r="I68" s="132"/>
    </row>
    <row r="69" spans="9:9" x14ac:dyDescent="0.2">
      <c r="I69" s="132"/>
    </row>
    <row r="70" spans="9:9" x14ac:dyDescent="0.2">
      <c r="I70" s="132"/>
    </row>
    <row r="71" spans="9:9" x14ac:dyDescent="0.2">
      <c r="I71" s="132"/>
    </row>
    <row r="72" spans="9:9" x14ac:dyDescent="0.2">
      <c r="I72" s="132"/>
    </row>
    <row r="73" spans="9:9" x14ac:dyDescent="0.2">
      <c r="I73" s="132"/>
    </row>
    <row r="74" spans="9:9" x14ac:dyDescent="0.2">
      <c r="I74" s="132"/>
    </row>
    <row r="75" spans="9:9" x14ac:dyDescent="0.2">
      <c r="I75" s="132"/>
    </row>
    <row r="76" spans="9:9" x14ac:dyDescent="0.2">
      <c r="I76" s="132"/>
    </row>
    <row r="77" spans="9:9" x14ac:dyDescent="0.2">
      <c r="I77" s="132"/>
    </row>
    <row r="78" spans="9:9" x14ac:dyDescent="0.2">
      <c r="I78" s="132"/>
    </row>
    <row r="79" spans="9:9" x14ac:dyDescent="0.2">
      <c r="I79" s="132"/>
    </row>
    <row r="80" spans="9:9" x14ac:dyDescent="0.2">
      <c r="I80" s="132"/>
    </row>
    <row r="81" spans="9:9" x14ac:dyDescent="0.2">
      <c r="I81" s="132"/>
    </row>
    <row r="82" spans="9:9" x14ac:dyDescent="0.2">
      <c r="I82" s="132"/>
    </row>
    <row r="83" spans="9:9" x14ac:dyDescent="0.2">
      <c r="I83" s="132"/>
    </row>
    <row r="84" spans="9:9" x14ac:dyDescent="0.2">
      <c r="I84" s="132"/>
    </row>
    <row r="85" spans="9:9" x14ac:dyDescent="0.2">
      <c r="I85" s="132"/>
    </row>
    <row r="86" spans="9:9" x14ac:dyDescent="0.2">
      <c r="I86" s="132"/>
    </row>
    <row r="87" spans="9:9" x14ac:dyDescent="0.2">
      <c r="I87" s="132"/>
    </row>
    <row r="88" spans="9:9" x14ac:dyDescent="0.2">
      <c r="I88" s="132"/>
    </row>
  </sheetData>
  <pageMargins left="0.70866141732283472" right="0.70866141732283472" top="0.78740157480314965" bottom="0.78740157480314965" header="0.31496062992125984" footer="0.31496062992125984"/>
  <pageSetup paperSize="9" scale="50" fitToHeight="0" orientation="landscape" horizontalDpi="4294967293" verticalDpi="4294967293" r:id="rId1"/>
  <ignoredErrors>
    <ignoredError sqref="A9 A1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8EB76-B75E-484B-AAC2-407D220DCDA3}">
  <sheetPr>
    <pageSetUpPr autoPageBreaks="0" fitToPage="1"/>
  </sheetPr>
  <dimension ref="A1:O52"/>
  <sheetViews>
    <sheetView showGridLines="0" zoomScale="80" zoomScaleNormal="80" workbookViewId="0"/>
  </sheetViews>
  <sheetFormatPr defaultColWidth="9.140625" defaultRowHeight="15" customHeight="1" x14ac:dyDescent="0.2"/>
  <cols>
    <col min="1" max="1" width="6.7109375" style="8" customWidth="1"/>
    <col min="2" max="2" width="70.7109375" style="6" customWidth="1"/>
    <col min="3" max="3" width="30.7109375" style="67" customWidth="1"/>
    <col min="4" max="4" width="120.7109375" style="76" customWidth="1"/>
    <col min="5" max="5" width="15.5703125" style="76" customWidth="1"/>
    <col min="6" max="7" width="30.5703125" style="76" customWidth="1"/>
    <col min="8" max="8" width="15.5703125" style="76" customWidth="1"/>
    <col min="9" max="9" width="45.5703125" style="76" customWidth="1"/>
    <col min="10" max="11" width="15.5703125" style="76" customWidth="1"/>
    <col min="12" max="12" width="45.5703125" style="76" customWidth="1"/>
    <col min="13" max="14" width="30.5703125" style="76" customWidth="1"/>
    <col min="15" max="15" width="9.140625" style="47"/>
    <col min="16" max="16384" width="9.140625" style="7"/>
  </cols>
  <sheetData>
    <row r="1" spans="1:15" ht="45" customHeight="1" x14ac:dyDescent="0.2">
      <c r="A1" s="1" t="s">
        <v>0</v>
      </c>
      <c r="C1" s="6"/>
      <c r="D1" s="6"/>
      <c r="E1" s="132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x14ac:dyDescent="0.2">
      <c r="C2" s="6"/>
      <c r="D2" s="6"/>
      <c r="E2" s="132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 customFormat="1" ht="30" customHeight="1" thickBot="1" x14ac:dyDescent="0.35">
      <c r="A3" s="3"/>
      <c r="B3" s="3" t="s">
        <v>131</v>
      </c>
      <c r="C3" s="3"/>
      <c r="D3" s="3"/>
      <c r="E3" s="137"/>
    </row>
    <row r="4" spans="1:15" ht="15.75" x14ac:dyDescent="0.2">
      <c r="A4" s="48"/>
      <c r="B4" s="49" t="s">
        <v>132</v>
      </c>
      <c r="C4" s="49"/>
      <c r="D4" s="48"/>
      <c r="E4" s="132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15.75" x14ac:dyDescent="0.2">
      <c r="A5" s="48"/>
      <c r="B5" s="49" t="s">
        <v>241</v>
      </c>
      <c r="C5" s="49"/>
      <c r="D5" s="48"/>
      <c r="E5" s="132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 ht="15.75" x14ac:dyDescent="0.2">
      <c r="A6" s="48"/>
      <c r="B6" s="49" t="s">
        <v>240</v>
      </c>
      <c r="C6" s="49"/>
      <c r="D6" s="48"/>
      <c r="E6" s="132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15.75" x14ac:dyDescent="0.2">
      <c r="A7" s="48"/>
      <c r="B7" s="49" t="s">
        <v>133</v>
      </c>
      <c r="C7" s="49"/>
      <c r="D7" s="48"/>
      <c r="E7" s="132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 x14ac:dyDescent="0.2">
      <c r="B8" s="23"/>
      <c r="C8" s="23"/>
      <c r="D8" s="23"/>
      <c r="E8" s="132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x14ac:dyDescent="0.2">
      <c r="A9" s="97" t="s">
        <v>109</v>
      </c>
      <c r="B9" s="98" t="s">
        <v>134</v>
      </c>
      <c r="C9" s="98" t="s">
        <v>135</v>
      </c>
      <c r="D9" s="99"/>
      <c r="E9" s="132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 x14ac:dyDescent="0.2">
      <c r="A10" s="63">
        <v>1</v>
      </c>
      <c r="B10" s="159" t="s">
        <v>68</v>
      </c>
      <c r="C10" s="42"/>
      <c r="D10" s="99"/>
      <c r="E10" s="132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 x14ac:dyDescent="0.2">
      <c r="A11" s="63">
        <v>2</v>
      </c>
      <c r="B11" s="168" t="s">
        <v>136</v>
      </c>
      <c r="C11" s="42"/>
      <c r="D11" s="99"/>
      <c r="E11" s="132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x14ac:dyDescent="0.2">
      <c r="A12" s="63">
        <v>3</v>
      </c>
      <c r="B12" s="168" t="s">
        <v>137</v>
      </c>
      <c r="C12" s="42"/>
      <c r="D12" s="99"/>
      <c r="E12" s="132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 x14ac:dyDescent="0.2">
      <c r="A13" s="63">
        <v>4</v>
      </c>
      <c r="B13" s="168" t="s">
        <v>138</v>
      </c>
      <c r="C13" s="42"/>
      <c r="D13" s="99"/>
      <c r="E13" s="132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 x14ac:dyDescent="0.2">
      <c r="A14" s="63">
        <v>5</v>
      </c>
      <c r="B14" s="168" t="s">
        <v>245</v>
      </c>
      <c r="C14" s="42"/>
      <c r="D14" s="99"/>
      <c r="E14" s="132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 x14ac:dyDescent="0.2">
      <c r="A15" s="17"/>
      <c r="B15" s="18"/>
      <c r="C15" s="18"/>
      <c r="D15" s="18"/>
      <c r="E15" s="132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 x14ac:dyDescent="0.2">
      <c r="A16" s="28"/>
      <c r="B16" s="23"/>
      <c r="C16" s="23"/>
      <c r="D16" s="6"/>
      <c r="E16" s="132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s="23" customFormat="1" ht="30" customHeight="1" thickBot="1" x14ac:dyDescent="0.35">
      <c r="A17" s="2"/>
      <c r="B17" s="2" t="s">
        <v>139</v>
      </c>
      <c r="C17" s="2"/>
      <c r="D17" s="2"/>
      <c r="E17" s="132"/>
    </row>
    <row r="18" spans="1:15" x14ac:dyDescent="0.2">
      <c r="B18" s="23" t="s">
        <v>140</v>
      </c>
      <c r="C18" s="23"/>
      <c r="D18" s="23"/>
      <c r="E18" s="132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 x14ac:dyDescent="0.2">
      <c r="B19" s="23" t="s">
        <v>141</v>
      </c>
      <c r="C19" s="23"/>
      <c r="D19" s="23"/>
      <c r="E19" s="132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 x14ac:dyDescent="0.2">
      <c r="B20" s="23" t="s">
        <v>142</v>
      </c>
      <c r="C20" s="23"/>
      <c r="D20" s="23"/>
      <c r="E20" s="132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 x14ac:dyDescent="0.2">
      <c r="B21" s="23" t="s">
        <v>130</v>
      </c>
      <c r="C21" s="6"/>
      <c r="D21" s="7"/>
      <c r="E21" s="132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 x14ac:dyDescent="0.2">
      <c r="C22" s="6"/>
      <c r="D22" s="6"/>
      <c r="E22" s="132"/>
      <c r="F22" s="7"/>
      <c r="G22" s="7"/>
      <c r="H22" s="7"/>
      <c r="I22" s="7"/>
      <c r="J22" s="7"/>
      <c r="K22" s="7"/>
      <c r="L22" s="7"/>
      <c r="M22" s="7"/>
      <c r="N22" s="7"/>
      <c r="O22" s="7"/>
    </row>
    <row r="23" spans="1:15" s="23" customFormat="1" ht="30" customHeight="1" thickBot="1" x14ac:dyDescent="0.35">
      <c r="A23" s="100"/>
      <c r="B23" s="2" t="s">
        <v>143</v>
      </c>
      <c r="C23" s="101"/>
      <c r="D23" s="2"/>
      <c r="E23" s="132"/>
    </row>
    <row r="24" spans="1:15" s="76" customFormat="1" x14ac:dyDescent="0.2">
      <c r="A24" s="102"/>
      <c r="B24" s="23" t="s">
        <v>144</v>
      </c>
      <c r="C24" s="23"/>
      <c r="D24" s="23"/>
      <c r="E24" s="132"/>
    </row>
    <row r="25" spans="1:15" x14ac:dyDescent="0.2">
      <c r="B25" s="23"/>
      <c r="C25" s="23"/>
      <c r="D25" s="23"/>
      <c r="E25" s="132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 x14ac:dyDescent="0.2">
      <c r="A26" s="97" t="s">
        <v>109</v>
      </c>
      <c r="B26" s="98" t="s">
        <v>134</v>
      </c>
      <c r="C26" s="98" t="s">
        <v>145</v>
      </c>
      <c r="D26" s="7"/>
      <c r="E26" s="132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 s="23" customFormat="1" x14ac:dyDescent="0.2">
      <c r="A27" s="63">
        <f>A10</f>
        <v>1</v>
      </c>
      <c r="B27" s="168" t="str">
        <f>B10</f>
        <v>vedoucí týmu Správce stavby</v>
      </c>
      <c r="C27" s="197">
        <f>SUM('1 | vedoucí týmu Správce stavby'!E38:E43,'1 | vedoucí týmu Správce stavby'!E60)</f>
        <v>8</v>
      </c>
      <c r="E27" s="132"/>
    </row>
    <row r="28" spans="1:15" s="23" customFormat="1" ht="15" customHeight="1" x14ac:dyDescent="0.2">
      <c r="A28" s="63">
        <f t="shared" ref="A28:B28" si="0">A11</f>
        <v>2</v>
      </c>
      <c r="B28" s="168" t="str">
        <f t="shared" si="0"/>
        <v xml:space="preserve">asistent pro dozor (kontrolu) kvality </v>
      </c>
      <c r="C28" s="198">
        <f>SUM('2 | a. pro dozor (kontrolu)...'!E44:E48)</f>
        <v>3</v>
      </c>
      <c r="E28" s="132"/>
    </row>
    <row r="29" spans="1:15" x14ac:dyDescent="0.2">
      <c r="A29" s="63">
        <f t="shared" ref="A29:B29" si="1">A12</f>
        <v>3</v>
      </c>
      <c r="B29" s="168" t="str">
        <f t="shared" si="1"/>
        <v>expert na elektrotechnická zařízení</v>
      </c>
      <c r="C29" s="198">
        <f>SUM('3 | exp. na elektrotechnická...'!E39:E43)</f>
        <v>3</v>
      </c>
      <c r="D29" s="99"/>
      <c r="E29" s="132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 x14ac:dyDescent="0.2">
      <c r="A30" s="63">
        <f t="shared" ref="A30:B30" si="2">A13</f>
        <v>4</v>
      </c>
      <c r="B30" s="168" t="str">
        <f t="shared" si="2"/>
        <v>expert na hydrotechnické stavby</v>
      </c>
      <c r="C30" s="198">
        <f>SUM('4 | exp. na hydrotechnické...'!E41:E45)</f>
        <v>3</v>
      </c>
      <c r="D30" s="99"/>
      <c r="E30" s="132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 ht="15.75" thickBot="1" x14ac:dyDescent="0.25">
      <c r="A31" s="63">
        <f t="shared" ref="A31:B31" si="3">A14</f>
        <v>5</v>
      </c>
      <c r="B31" s="168" t="str">
        <f t="shared" si="3"/>
        <v>expert na řídicí systémy</v>
      </c>
      <c r="C31" s="198">
        <f>SUM('5 | exp. na řídicí systémy'!E38:E43)</f>
        <v>6</v>
      </c>
      <c r="D31" s="99"/>
      <c r="E31" s="132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 s="23" customFormat="1" x14ac:dyDescent="0.2">
      <c r="A32" s="103"/>
      <c r="B32" s="104" t="s">
        <v>146</v>
      </c>
      <c r="C32" s="105">
        <f>IF(SUM(C27:C31)=0,"",SUM(C27:C31))</f>
        <v>23</v>
      </c>
      <c r="E32" s="132"/>
    </row>
    <row r="33" spans="3:15" x14ac:dyDescent="0.2">
      <c r="C33" s="6"/>
      <c r="D33" s="6"/>
      <c r="E33" s="132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3:15" x14ac:dyDescent="0.2">
      <c r="E34" s="132"/>
    </row>
    <row r="35" spans="3:15" x14ac:dyDescent="0.2">
      <c r="E35" s="132"/>
    </row>
    <row r="36" spans="3:15" x14ac:dyDescent="0.2">
      <c r="E36" s="132"/>
    </row>
    <row r="37" spans="3:15" x14ac:dyDescent="0.2">
      <c r="E37" s="132"/>
    </row>
    <row r="38" spans="3:15" x14ac:dyDescent="0.2">
      <c r="E38" s="132"/>
    </row>
    <row r="39" spans="3:15" x14ac:dyDescent="0.2">
      <c r="E39" s="132"/>
    </row>
    <row r="40" spans="3:15" x14ac:dyDescent="0.2">
      <c r="E40" s="132"/>
    </row>
    <row r="41" spans="3:15" x14ac:dyDescent="0.2">
      <c r="E41" s="132"/>
    </row>
    <row r="42" spans="3:15" x14ac:dyDescent="0.2">
      <c r="E42" s="132"/>
    </row>
    <row r="43" spans="3:15" x14ac:dyDescent="0.2">
      <c r="E43" s="132"/>
    </row>
    <row r="44" spans="3:15" x14ac:dyDescent="0.2">
      <c r="E44" s="132"/>
    </row>
    <row r="45" spans="3:15" x14ac:dyDescent="0.2">
      <c r="E45" s="132"/>
    </row>
    <row r="46" spans="3:15" x14ac:dyDescent="0.2">
      <c r="E46" s="132"/>
    </row>
    <row r="47" spans="3:15" x14ac:dyDescent="0.2">
      <c r="E47" s="132"/>
    </row>
    <row r="48" spans="3:15" x14ac:dyDescent="0.2">
      <c r="E48" s="132"/>
    </row>
    <row r="49" spans="5:5" x14ac:dyDescent="0.2">
      <c r="E49" s="132"/>
    </row>
    <row r="50" spans="5:5" x14ac:dyDescent="0.2">
      <c r="E50" s="132"/>
    </row>
    <row r="51" spans="5:5" x14ac:dyDescent="0.2">
      <c r="E51" s="132"/>
    </row>
    <row r="52" spans="5:5" x14ac:dyDescent="0.2">
      <c r="E52" s="132"/>
    </row>
  </sheetData>
  <sheetProtection sheet="1" objects="1" scenarios="1"/>
  <sortState xmlns:xlrd2="http://schemas.microsoft.com/office/spreadsheetml/2017/richdata2" ref="B13:B14">
    <sortCondition ref="B13:B14"/>
  </sortState>
  <pageMargins left="0.70866141732283472" right="0.70866141732283472" top="0.78740157480314965" bottom="0.78740157480314965" header="0.31496062992125984" footer="0.31496062992125984"/>
  <pageSetup paperSize="9" scale="58" fitToHeight="0" orientation="landscape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1A73B-8F31-496C-B737-8959E6437C07}">
  <sheetPr>
    <pageSetUpPr autoPageBreaks="0" fitToPage="1"/>
  </sheetPr>
  <dimension ref="A1:L61"/>
  <sheetViews>
    <sheetView showGridLines="0" zoomScale="80" zoomScaleNormal="80" workbookViewId="0"/>
  </sheetViews>
  <sheetFormatPr defaultColWidth="9.42578125" defaultRowHeight="15" customHeight="1" x14ac:dyDescent="0.2"/>
  <cols>
    <col min="1" max="1" width="6.7109375" style="8" customWidth="1"/>
    <col min="2" max="2" width="75.7109375" style="6" customWidth="1"/>
    <col min="3" max="3" width="30.7109375" style="6" customWidth="1"/>
    <col min="4" max="4" width="45.7109375" style="7" customWidth="1"/>
    <col min="5" max="5" width="15.5703125" style="7" customWidth="1"/>
    <col min="6" max="7" width="30.7109375" style="7" customWidth="1"/>
    <col min="8" max="8" width="15.5703125" style="7" customWidth="1"/>
    <col min="9" max="11" width="30.7109375" style="7" customWidth="1"/>
    <col min="12" max="12" width="9.42578125" style="47"/>
    <col min="13" max="16384" width="9.42578125" style="7"/>
  </cols>
  <sheetData>
    <row r="1" spans="1:12" ht="45" customHeight="1" x14ac:dyDescent="0.2">
      <c r="A1" s="1" t="s">
        <v>0</v>
      </c>
      <c r="L1" s="132"/>
    </row>
    <row r="2" spans="1:12" x14ac:dyDescent="0.2">
      <c r="L2" s="132"/>
    </row>
    <row r="3" spans="1:12" customFormat="1" ht="30" customHeight="1" thickBot="1" x14ac:dyDescent="0.35">
      <c r="A3" s="3"/>
      <c r="B3" s="3" t="s">
        <v>131</v>
      </c>
      <c r="C3" s="3"/>
      <c r="D3" s="3"/>
      <c r="E3" s="3"/>
      <c r="F3" s="3"/>
      <c r="G3" s="3"/>
      <c r="H3" s="3"/>
      <c r="I3" s="3"/>
      <c r="J3" s="3"/>
      <c r="K3" s="3"/>
      <c r="L3" s="137"/>
    </row>
    <row r="4" spans="1:12" x14ac:dyDescent="0.2">
      <c r="L4" s="132"/>
    </row>
    <row r="5" spans="1:12" ht="30" customHeight="1" thickBot="1" x14ac:dyDescent="0.35">
      <c r="A5" s="35">
        <f>'klíčový personál'!A10</f>
        <v>1</v>
      </c>
      <c r="B5" s="3" t="str">
        <f>UPPER('klíčový personál'!B10)</f>
        <v>VEDOUCÍ TÝMU SPRÁVCE STAVBY</v>
      </c>
      <c r="C5" s="3"/>
      <c r="D5" s="3"/>
      <c r="E5" s="3"/>
      <c r="F5" s="3"/>
      <c r="G5" s="3"/>
      <c r="H5" s="3"/>
      <c r="I5" s="3"/>
      <c r="J5" s="3"/>
      <c r="K5" s="3"/>
      <c r="L5" s="132"/>
    </row>
    <row r="6" spans="1:12" x14ac:dyDescent="0.2">
      <c r="A6" s="62"/>
      <c r="B6" s="61" t="s">
        <v>135</v>
      </c>
      <c r="L6" s="132"/>
    </row>
    <row r="7" spans="1:12" x14ac:dyDescent="0.2">
      <c r="A7" s="63"/>
      <c r="B7" s="77" t="str">
        <f>IF('klíčový personál'!C10&lt;&gt;"",'klíčový personál'!C10,"[bude doplněno po zadání na listu ""klíčový personál""]")</f>
        <v>[bude doplněno po zadání na listu "klíčový personál"]</v>
      </c>
      <c r="L7" s="132"/>
    </row>
    <row r="8" spans="1:12" x14ac:dyDescent="0.2">
      <c r="L8" s="132"/>
    </row>
    <row r="9" spans="1:12" ht="20.100000000000001" customHeight="1" thickBot="1" x14ac:dyDescent="0.25">
      <c r="A9" s="11"/>
      <c r="B9" s="11" t="s">
        <v>147</v>
      </c>
      <c r="C9" s="11"/>
      <c r="D9" s="11"/>
      <c r="E9" s="11"/>
      <c r="F9" s="11"/>
      <c r="G9" s="11"/>
      <c r="H9" s="11"/>
      <c r="I9" s="11"/>
      <c r="J9" s="11"/>
      <c r="K9" s="11"/>
      <c r="L9" s="132"/>
    </row>
    <row r="10" spans="1:12" customFormat="1" x14ac:dyDescent="0.2">
      <c r="A10" s="34"/>
      <c r="B10" s="85" t="s">
        <v>148</v>
      </c>
      <c r="L10" s="137"/>
    </row>
    <row r="11" spans="1:12" customFormat="1" x14ac:dyDescent="0.2">
      <c r="A11" s="169"/>
      <c r="B11" s="168" t="s">
        <v>149</v>
      </c>
      <c r="L11" s="137"/>
    </row>
    <row r="12" spans="1:12" customFormat="1" x14ac:dyDescent="0.2">
      <c r="B12" s="12"/>
      <c r="L12" s="137"/>
    </row>
    <row r="13" spans="1:12" ht="20.100000000000001" customHeight="1" thickBot="1" x14ac:dyDescent="0.25">
      <c r="A13" s="11"/>
      <c r="B13" s="11" t="s">
        <v>150</v>
      </c>
      <c r="C13" s="11"/>
      <c r="D13" s="11"/>
      <c r="E13" s="11"/>
      <c r="F13" s="11"/>
      <c r="G13" s="11"/>
      <c r="H13" s="11"/>
      <c r="I13" s="11"/>
      <c r="J13" s="11"/>
      <c r="K13" s="11"/>
      <c r="L13" s="132"/>
    </row>
    <row r="14" spans="1:12" ht="15.75" x14ac:dyDescent="0.2">
      <c r="A14" s="109" t="s">
        <v>109</v>
      </c>
      <c r="B14" s="110" t="s">
        <v>110</v>
      </c>
      <c r="C14" s="111"/>
      <c r="D14" s="13"/>
      <c r="E14" s="8"/>
      <c r="F14" s="48"/>
      <c r="G14" s="48"/>
      <c r="H14" s="8"/>
      <c r="I14" s="8"/>
      <c r="J14" s="8"/>
      <c r="K14" s="8"/>
      <c r="L14" s="134"/>
    </row>
    <row r="15" spans="1:12" ht="15.75" x14ac:dyDescent="0.2">
      <c r="A15" s="5" t="s">
        <v>111</v>
      </c>
      <c r="B15" s="55" t="s">
        <v>151</v>
      </c>
      <c r="C15"/>
      <c r="D15" s="15"/>
      <c r="E15" s="6"/>
      <c r="F15" s="48"/>
      <c r="G15" s="48"/>
      <c r="H15" s="6"/>
      <c r="I15" s="6"/>
      <c r="J15" s="6"/>
      <c r="K15" s="6"/>
      <c r="L15" s="132"/>
    </row>
    <row r="16" spans="1:12" ht="63.75" x14ac:dyDescent="0.2">
      <c r="A16" s="5" t="s">
        <v>113</v>
      </c>
      <c r="B16" s="78" t="s">
        <v>152</v>
      </c>
      <c r="C16"/>
      <c r="D16" s="15"/>
      <c r="E16" s="6"/>
      <c r="H16" s="6"/>
      <c r="I16" s="6"/>
      <c r="J16" s="6"/>
      <c r="K16" s="6"/>
      <c r="L16" s="132"/>
    </row>
    <row r="17" spans="1:12" ht="51" x14ac:dyDescent="0.2">
      <c r="A17" s="4" t="s">
        <v>153</v>
      </c>
      <c r="B17" s="56" t="s">
        <v>154</v>
      </c>
      <c r="C17"/>
      <c r="D17" s="15"/>
      <c r="E17" s="6"/>
      <c r="F17" s="8"/>
      <c r="G17" s="8"/>
      <c r="H17" s="6"/>
      <c r="I17" s="6"/>
      <c r="J17" s="6"/>
      <c r="K17" s="6"/>
      <c r="L17" s="132"/>
    </row>
    <row r="18" spans="1:12" x14ac:dyDescent="0.2">
      <c r="F18" s="6"/>
      <c r="G18" s="6"/>
      <c r="L18" s="132"/>
    </row>
    <row r="19" spans="1:12" ht="20.100000000000001" customHeight="1" thickBot="1" x14ac:dyDescent="0.25">
      <c r="A19" s="11"/>
      <c r="B19" s="11" t="s">
        <v>155</v>
      </c>
      <c r="C19" s="11"/>
      <c r="D19" s="11"/>
      <c r="E19" s="11"/>
      <c r="F19" s="11"/>
      <c r="G19" s="11"/>
      <c r="H19" s="11"/>
      <c r="I19" s="11"/>
      <c r="J19" s="11"/>
      <c r="K19" s="11"/>
      <c r="L19" s="132"/>
    </row>
    <row r="20" spans="1:12" ht="15.75" x14ac:dyDescent="0.2">
      <c r="A20" s="48"/>
      <c r="B20" s="49" t="s">
        <v>108</v>
      </c>
      <c r="C20" s="48"/>
      <c r="D20" s="48"/>
      <c r="E20" s="48"/>
      <c r="F20" s="48"/>
      <c r="G20" s="48"/>
      <c r="H20" s="48"/>
      <c r="I20" s="48"/>
      <c r="J20" s="48"/>
      <c r="K20" s="48"/>
      <c r="L20" s="132"/>
    </row>
    <row r="21" spans="1:12" x14ac:dyDescent="0.2">
      <c r="B21" s="79" t="s">
        <v>156</v>
      </c>
      <c r="C21" s="7"/>
      <c r="L21" s="132"/>
    </row>
    <row r="22" spans="1:12" x14ac:dyDescent="0.2">
      <c r="B22" s="23"/>
      <c r="C22" s="23"/>
      <c r="L22" s="132"/>
    </row>
    <row r="23" spans="1:12" x14ac:dyDescent="0.2">
      <c r="A23" s="60" t="s">
        <v>109</v>
      </c>
      <c r="B23" s="64" t="s">
        <v>110</v>
      </c>
      <c r="C23"/>
      <c r="D23" s="13"/>
      <c r="E23" s="8"/>
      <c r="F23" s="8"/>
      <c r="G23" s="8"/>
      <c r="H23" s="8"/>
      <c r="I23" s="8"/>
      <c r="J23" s="8"/>
      <c r="K23" s="8"/>
      <c r="L23" s="134"/>
    </row>
    <row r="24" spans="1:12" x14ac:dyDescent="0.2">
      <c r="A24" s="5" t="s">
        <v>122</v>
      </c>
      <c r="B24" s="57" t="s">
        <v>157</v>
      </c>
      <c r="C24"/>
      <c r="D24" s="15"/>
      <c r="E24" s="6"/>
      <c r="F24" s="6"/>
      <c r="G24" s="6"/>
      <c r="H24" s="6"/>
      <c r="I24" s="6"/>
      <c r="J24" s="6"/>
      <c r="K24" s="6"/>
      <c r="L24" s="132"/>
    </row>
    <row r="25" spans="1:12" ht="63.75" x14ac:dyDescent="0.2">
      <c r="A25" s="5" t="s">
        <v>124</v>
      </c>
      <c r="B25" s="194" t="s">
        <v>267</v>
      </c>
      <c r="C25"/>
      <c r="D25" s="15"/>
      <c r="E25" s="6"/>
      <c r="F25" s="6"/>
      <c r="G25" s="6"/>
      <c r="H25" s="6"/>
      <c r="I25" s="6"/>
      <c r="J25" s="6"/>
      <c r="K25" s="6"/>
      <c r="L25" s="132"/>
    </row>
    <row r="26" spans="1:12" ht="76.5" x14ac:dyDescent="0.2">
      <c r="A26" s="4" t="s">
        <v>158</v>
      </c>
      <c r="B26" s="112" t="s">
        <v>159</v>
      </c>
      <c r="C26"/>
      <c r="D26" s="15"/>
      <c r="E26" s="6"/>
      <c r="F26" s="6"/>
      <c r="G26" s="6"/>
      <c r="H26" s="6"/>
      <c r="I26" s="6"/>
      <c r="J26" s="6"/>
      <c r="K26" s="6"/>
      <c r="L26" s="132"/>
    </row>
    <row r="27" spans="1:12" x14ac:dyDescent="0.2">
      <c r="L27" s="132"/>
    </row>
    <row r="28" spans="1:12" ht="20.100000000000001" customHeight="1" thickBot="1" x14ac:dyDescent="0.25">
      <c r="A28" s="11"/>
      <c r="B28" s="11" t="s">
        <v>160</v>
      </c>
      <c r="C28" s="11"/>
      <c r="D28" s="11"/>
      <c r="E28" s="11"/>
      <c r="F28" s="11"/>
      <c r="G28" s="11"/>
      <c r="H28" s="11"/>
      <c r="I28" s="11"/>
      <c r="J28" s="11"/>
      <c r="K28" s="11"/>
      <c r="L28" s="132"/>
    </row>
    <row r="29" spans="1:12" ht="15.75" x14ac:dyDescent="0.2">
      <c r="A29" s="48"/>
      <c r="B29" s="49" t="s">
        <v>161</v>
      </c>
      <c r="C29" s="48"/>
      <c r="D29" s="48"/>
      <c r="E29" s="48"/>
      <c r="F29" s="48"/>
      <c r="G29" s="48"/>
      <c r="H29" s="48"/>
      <c r="I29" s="48"/>
      <c r="J29" s="48"/>
      <c r="K29" s="48"/>
      <c r="L29" s="132"/>
    </row>
    <row r="30" spans="1:12" ht="15.75" x14ac:dyDescent="0.2">
      <c r="A30" s="48"/>
      <c r="B30" s="49" t="s">
        <v>162</v>
      </c>
      <c r="C30" s="48"/>
      <c r="D30" s="48"/>
      <c r="E30" s="48"/>
      <c r="F30" s="48"/>
      <c r="G30" s="48"/>
      <c r="H30" s="48"/>
      <c r="I30" s="48"/>
      <c r="J30" s="48"/>
      <c r="K30" s="48"/>
      <c r="L30" s="132"/>
    </row>
    <row r="31" spans="1:12" ht="15.75" x14ac:dyDescent="0.2">
      <c r="A31" s="48"/>
      <c r="B31" s="49" t="s">
        <v>265</v>
      </c>
      <c r="C31" s="48"/>
      <c r="D31" s="48"/>
      <c r="E31" s="48"/>
      <c r="H31" s="48"/>
      <c r="I31" s="48"/>
      <c r="J31" s="48"/>
      <c r="K31" s="48"/>
      <c r="L31" s="132"/>
    </row>
    <row r="32" spans="1:12" x14ac:dyDescent="0.2">
      <c r="B32" s="79" t="s">
        <v>242</v>
      </c>
      <c r="C32" s="7"/>
      <c r="L32" s="132"/>
    </row>
    <row r="33" spans="1:12" x14ac:dyDescent="0.2">
      <c r="B33" s="79" t="s">
        <v>264</v>
      </c>
      <c r="C33" s="7"/>
      <c r="L33" s="132"/>
    </row>
    <row r="34" spans="1:12" x14ac:dyDescent="0.2">
      <c r="B34" s="23"/>
      <c r="C34" s="23"/>
      <c r="L34" s="132"/>
    </row>
    <row r="35" spans="1:12" s="6" customFormat="1" x14ac:dyDescent="0.2">
      <c r="A35" s="216" t="s">
        <v>109</v>
      </c>
      <c r="B35" s="213" t="s">
        <v>163</v>
      </c>
      <c r="C35" s="214"/>
      <c r="D35" s="215"/>
      <c r="E35" s="217" t="s">
        <v>145</v>
      </c>
      <c r="F35" s="213" t="s">
        <v>194</v>
      </c>
      <c r="G35" s="214"/>
      <c r="H35" s="214"/>
      <c r="I35" s="214"/>
      <c r="J35" s="214"/>
      <c r="K35" s="215"/>
      <c r="L35" s="135"/>
    </row>
    <row r="36" spans="1:12" s="6" customFormat="1" ht="25.5" x14ac:dyDescent="0.2">
      <c r="A36" s="215"/>
      <c r="B36" s="89" t="s">
        <v>110</v>
      </c>
      <c r="C36" s="89" t="s">
        <v>164</v>
      </c>
      <c r="D36" s="89" t="s">
        <v>3</v>
      </c>
      <c r="E36" s="218"/>
      <c r="F36" s="90" t="s">
        <v>195</v>
      </c>
      <c r="G36" s="89" t="s">
        <v>196</v>
      </c>
      <c r="H36" s="89" t="s">
        <v>118</v>
      </c>
      <c r="I36" s="90" t="s">
        <v>120</v>
      </c>
      <c r="J36" s="90" t="s">
        <v>165</v>
      </c>
      <c r="K36" s="64" t="s">
        <v>121</v>
      </c>
      <c r="L36" s="135"/>
    </row>
    <row r="37" spans="1:12" x14ac:dyDescent="0.2">
      <c r="A37" s="5" t="s">
        <v>166</v>
      </c>
      <c r="B37" s="30" t="s">
        <v>167</v>
      </c>
      <c r="C37" s="29"/>
      <c r="D37" s="29"/>
      <c r="E37" s="80"/>
      <c r="F37" s="31"/>
      <c r="G37" s="29"/>
      <c r="H37" s="31"/>
      <c r="I37" s="31"/>
      <c r="J37" s="31"/>
      <c r="K37" s="80"/>
      <c r="L37" s="132"/>
    </row>
    <row r="38" spans="1:12" ht="76.5" x14ac:dyDescent="0.2">
      <c r="A38" s="50" t="s">
        <v>168</v>
      </c>
      <c r="B38" s="209" t="s">
        <v>266</v>
      </c>
      <c r="C38" s="68" t="s">
        <v>26</v>
      </c>
      <c r="D38" s="201"/>
      <c r="E38" s="113">
        <v>0</v>
      </c>
      <c r="F38" s="95"/>
      <c r="G38" s="195"/>
      <c r="H38" s="45"/>
      <c r="I38" s="202"/>
      <c r="J38" s="202"/>
      <c r="K38" s="203"/>
      <c r="L38" s="132"/>
    </row>
    <row r="39" spans="1:12" ht="76.5" x14ac:dyDescent="0.2">
      <c r="A39" s="51" t="s">
        <v>169</v>
      </c>
      <c r="B39" s="54" t="str">
        <f>B38</f>
        <v xml:space="preserve">
Správu zakázky, přičemž:
   ▪ smlouva na spravovanou zakázku byla uzavřena na základě
     smluvního standardu FIDIC P&amp;DB (Žlutá kniha)
</v>
      </c>
      <c r="C39" s="68" t="s">
        <v>26</v>
      </c>
      <c r="D39" s="201"/>
      <c r="E39" s="113">
        <v>2</v>
      </c>
      <c r="F39" s="95"/>
      <c r="G39" s="195"/>
      <c r="H39" s="45"/>
      <c r="I39" s="202"/>
      <c r="J39" s="202"/>
      <c r="K39" s="203"/>
      <c r="L39" s="132"/>
    </row>
    <row r="40" spans="1:12" ht="76.5" x14ac:dyDescent="0.2">
      <c r="A40" s="51" t="s">
        <v>170</v>
      </c>
      <c r="B40" s="52" t="str">
        <f>B38</f>
        <v xml:space="preserve">
Správu zakázky, přičemž:
   ▪ smlouva na spravovanou zakázku byla uzavřena na základě
     smluvního standardu FIDIC P&amp;DB (Žlutá kniha)
</v>
      </c>
      <c r="C40" s="68" t="s">
        <v>26</v>
      </c>
      <c r="D40" s="201"/>
      <c r="E40" s="113">
        <v>2</v>
      </c>
      <c r="F40" s="95"/>
      <c r="G40" s="195"/>
      <c r="H40" s="45"/>
      <c r="I40" s="202"/>
      <c r="J40" s="202"/>
      <c r="K40" s="203"/>
      <c r="L40" s="132"/>
    </row>
    <row r="41" spans="1:12" ht="114.75" x14ac:dyDescent="0.2">
      <c r="A41" s="50" t="s">
        <v>171</v>
      </c>
      <c r="B41" s="209" t="s">
        <v>270</v>
      </c>
      <c r="C41" s="68" t="s">
        <v>26</v>
      </c>
      <c r="D41" s="201"/>
      <c r="E41" s="113">
        <v>0</v>
      </c>
      <c r="F41" s="95" t="s">
        <v>291</v>
      </c>
      <c r="G41" s="66"/>
      <c r="H41" s="45"/>
      <c r="I41" s="202"/>
      <c r="J41" s="202"/>
      <c r="K41" s="203"/>
      <c r="L41" s="132"/>
    </row>
    <row r="42" spans="1:12" ht="114.75" x14ac:dyDescent="0.2">
      <c r="A42" s="53" t="s">
        <v>172</v>
      </c>
      <c r="B42" s="54" t="str">
        <f>B41</f>
        <v xml:space="preserve">
Správu zakázky, přičemž:
   ▪ smlouva na spravovanou zakázku byla uzavřena na základě
     smluvního standardu:
     (a) FIDIC P&amp;DB (Žlutá kniha); nebo
     (b) FIDIC CONS (Červená kniha); nebo
     (c) Český smluvní standard
</v>
      </c>
      <c r="C42" s="68" t="s">
        <v>26</v>
      </c>
      <c r="D42" s="199"/>
      <c r="E42" s="177">
        <v>1</v>
      </c>
      <c r="F42" s="95" t="str">
        <f>F41</f>
        <v>smluvní standard, na jehož základě byla uzavřena smlouva na spravovanou zakázku</v>
      </c>
      <c r="G42" s="66"/>
      <c r="H42" s="81"/>
      <c r="I42" s="204"/>
      <c r="J42" s="204"/>
      <c r="K42" s="205"/>
      <c r="L42" s="132"/>
    </row>
    <row r="43" spans="1:12" ht="114.75" x14ac:dyDescent="0.2">
      <c r="A43" s="53" t="s">
        <v>173</v>
      </c>
      <c r="B43" s="54" t="str">
        <f>B41</f>
        <v xml:space="preserve">
Správu zakázky, přičemž:
   ▪ smlouva na spravovanou zakázku byla uzavřena na základě
     smluvního standardu:
     (a) FIDIC P&amp;DB (Žlutá kniha); nebo
     (b) FIDIC CONS (Červená kniha); nebo
     (c) Český smluvní standard
</v>
      </c>
      <c r="C43" s="66" t="s">
        <v>26</v>
      </c>
      <c r="D43" s="199"/>
      <c r="E43" s="177">
        <v>1</v>
      </c>
      <c r="F43" s="95" t="str">
        <f>F41</f>
        <v>smluvní standard, na jehož základě byla uzavřena smlouva na spravovanou zakázku</v>
      </c>
      <c r="G43" s="66"/>
      <c r="H43" s="81"/>
      <c r="I43" s="204"/>
      <c r="J43" s="204"/>
      <c r="K43" s="205"/>
      <c r="L43" s="132"/>
    </row>
    <row r="44" spans="1:12" x14ac:dyDescent="0.2">
      <c r="L44" s="132"/>
    </row>
    <row r="45" spans="1:12" ht="20.100000000000001" customHeight="1" thickBot="1" x14ac:dyDescent="0.25">
      <c r="A45" s="11"/>
      <c r="B45" s="11" t="s">
        <v>174</v>
      </c>
      <c r="C45" s="11"/>
      <c r="D45" s="11"/>
      <c r="E45" s="11"/>
      <c r="F45" s="11"/>
      <c r="G45" s="11"/>
      <c r="H45" s="11"/>
      <c r="I45" s="11"/>
      <c r="J45" s="11"/>
      <c r="K45" s="11"/>
      <c r="L45" s="132"/>
    </row>
    <row r="46" spans="1:12" ht="15.75" x14ac:dyDescent="0.2">
      <c r="A46" s="48"/>
      <c r="B46" s="79" t="s">
        <v>175</v>
      </c>
      <c r="C46" s="48"/>
      <c r="D46" s="48"/>
      <c r="E46" s="48"/>
      <c r="H46" s="48"/>
      <c r="I46" s="48"/>
      <c r="J46" s="48"/>
      <c r="K46" s="48"/>
      <c r="L46" s="132"/>
    </row>
    <row r="47" spans="1:12" ht="15.75" x14ac:dyDescent="0.2">
      <c r="A47" s="48"/>
      <c r="B47" s="79" t="s">
        <v>176</v>
      </c>
      <c r="C47" s="48"/>
      <c r="D47" s="48"/>
      <c r="E47" s="48"/>
      <c r="H47" s="48"/>
      <c r="I47" s="48"/>
      <c r="J47" s="48"/>
      <c r="K47" s="48"/>
      <c r="L47" s="132"/>
    </row>
    <row r="48" spans="1:12" ht="15.75" x14ac:dyDescent="0.2">
      <c r="A48" s="48"/>
      <c r="B48" s="79" t="s">
        <v>177</v>
      </c>
      <c r="C48" s="48"/>
      <c r="D48" s="48"/>
      <c r="E48" s="48"/>
      <c r="H48" s="48"/>
      <c r="I48" s="48"/>
      <c r="J48" s="48"/>
      <c r="K48" s="48"/>
      <c r="L48" s="132"/>
    </row>
    <row r="49" spans="1:12" ht="15.75" x14ac:dyDescent="0.2">
      <c r="A49" s="48"/>
      <c r="B49" s="79" t="s">
        <v>178</v>
      </c>
      <c r="C49" s="48"/>
      <c r="D49" s="48"/>
      <c r="E49" s="48"/>
      <c r="H49" s="48"/>
      <c r="I49" s="48"/>
      <c r="J49" s="48"/>
      <c r="K49" s="48"/>
      <c r="L49" s="132"/>
    </row>
    <row r="50" spans="1:12" x14ac:dyDescent="0.2">
      <c r="B50" s="79" t="s">
        <v>179</v>
      </c>
      <c r="C50" s="7"/>
      <c r="L50" s="132"/>
    </row>
    <row r="51" spans="1:12" x14ac:dyDescent="0.2">
      <c r="B51" s="23"/>
      <c r="C51" s="23"/>
      <c r="L51" s="132"/>
    </row>
    <row r="52" spans="1:12" s="6" customFormat="1" x14ac:dyDescent="0.2">
      <c r="A52" s="114" t="s">
        <v>109</v>
      </c>
      <c r="B52" s="115" t="s">
        <v>110</v>
      </c>
      <c r="C52" s="115" t="s">
        <v>164</v>
      </c>
      <c r="D52" s="116" t="s">
        <v>3</v>
      </c>
      <c r="E52" s="117" t="s">
        <v>180</v>
      </c>
      <c r="F52" s="7"/>
      <c r="G52" s="7"/>
      <c r="I52" s="13"/>
      <c r="J52" s="118"/>
      <c r="K52" s="118"/>
      <c r="L52" s="136"/>
    </row>
    <row r="53" spans="1:12" x14ac:dyDescent="0.2">
      <c r="A53" s="5" t="s">
        <v>181</v>
      </c>
      <c r="B53" s="30" t="s">
        <v>182</v>
      </c>
      <c r="C53" s="29"/>
      <c r="D53" s="113"/>
      <c r="E53" s="80"/>
      <c r="I53" s="8"/>
      <c r="J53" s="8"/>
      <c r="K53" s="8"/>
      <c r="L53" s="134"/>
    </row>
    <row r="54" spans="1:12" x14ac:dyDescent="0.2">
      <c r="A54" s="5" t="s">
        <v>183</v>
      </c>
      <c r="B54" s="119" t="s">
        <v>184</v>
      </c>
      <c r="C54" s="68" t="s">
        <v>26</v>
      </c>
      <c r="D54" s="120" t="str">
        <f t="shared" ref="D54:D59" si="0">IF(D38="","",D38)</f>
        <v/>
      </c>
      <c r="E54" s="120" t="str">
        <f>IF(C54='zdroj dat (skrýt)'!A$13,2,IF(C54='zdroj dat (skrýt)'!A$14,1,""))</f>
        <v/>
      </c>
      <c r="I54" s="121"/>
      <c r="J54" s="118"/>
      <c r="K54" s="6"/>
      <c r="L54" s="132"/>
    </row>
    <row r="55" spans="1:12" x14ac:dyDescent="0.2">
      <c r="A55" s="5" t="s">
        <v>185</v>
      </c>
      <c r="B55" s="119" t="str">
        <f>B$54</f>
        <v>klient byl s účastí dané osoby na realizaci zakázky:</v>
      </c>
      <c r="C55" s="68" t="s">
        <v>26</v>
      </c>
      <c r="D55" s="120" t="str">
        <f t="shared" si="0"/>
        <v/>
      </c>
      <c r="E55" s="120" t="str">
        <f>IF(C55='zdroj dat (skrýt)'!A$13,2,IF(C55='zdroj dat (skrýt)'!A$14,1,""))</f>
        <v/>
      </c>
      <c r="I55" s="121"/>
      <c r="J55" s="118"/>
      <c r="K55" s="6"/>
      <c r="L55" s="132"/>
    </row>
    <row r="56" spans="1:12" x14ac:dyDescent="0.2">
      <c r="A56" s="4" t="s">
        <v>186</v>
      </c>
      <c r="B56" s="119" t="str">
        <f>B$54</f>
        <v>klient byl s účastí dané osoby na realizaci zakázky:</v>
      </c>
      <c r="C56" s="66" t="s">
        <v>26</v>
      </c>
      <c r="D56" s="212" t="str">
        <f t="shared" si="0"/>
        <v/>
      </c>
      <c r="E56" s="120" t="str">
        <f>IF(C56='zdroj dat (skrýt)'!A$13,2,IF(C56='zdroj dat (skrýt)'!A$14,1,""))</f>
        <v/>
      </c>
      <c r="I56" s="121"/>
      <c r="J56" s="118"/>
      <c r="K56" s="6"/>
      <c r="L56" s="132"/>
    </row>
    <row r="57" spans="1:12" x14ac:dyDescent="0.2">
      <c r="A57" s="5" t="s">
        <v>187</v>
      </c>
      <c r="B57" s="119" t="str">
        <f>B$54</f>
        <v>klient byl s účastí dané osoby na realizaci zakázky:</v>
      </c>
      <c r="C57" s="68" t="s">
        <v>26</v>
      </c>
      <c r="D57" s="120" t="str">
        <f t="shared" si="0"/>
        <v/>
      </c>
      <c r="E57" s="120" t="str">
        <f>IF(C57='zdroj dat (skrýt)'!A$13,2,IF(C57='zdroj dat (skrýt)'!A$14,1,""))</f>
        <v/>
      </c>
      <c r="I57" s="121"/>
      <c r="J57" s="118"/>
      <c r="K57" s="6"/>
      <c r="L57" s="132"/>
    </row>
    <row r="58" spans="1:12" x14ac:dyDescent="0.2">
      <c r="A58" s="4" t="s">
        <v>188</v>
      </c>
      <c r="B58" s="122" t="str">
        <f>B$54</f>
        <v>klient byl s účastí dané osoby na realizaci zakázky:</v>
      </c>
      <c r="C58" s="66" t="s">
        <v>26</v>
      </c>
      <c r="D58" s="212" t="str">
        <f t="shared" si="0"/>
        <v/>
      </c>
      <c r="E58" s="120" t="str">
        <f>IF(C58='zdroj dat (skrýt)'!A$13,2,IF(C58='zdroj dat (skrýt)'!A$14,1,""))</f>
        <v/>
      </c>
      <c r="I58" s="121"/>
      <c r="J58" s="118"/>
      <c r="K58" s="6"/>
      <c r="L58" s="132"/>
    </row>
    <row r="59" spans="1:12" x14ac:dyDescent="0.2">
      <c r="A59" s="4" t="s">
        <v>288</v>
      </c>
      <c r="B59" s="122" t="str">
        <f>B$54</f>
        <v>klient byl s účastí dané osoby na realizaci zakázky:</v>
      </c>
      <c r="C59" s="66" t="s">
        <v>26</v>
      </c>
      <c r="D59" s="120" t="str">
        <f t="shared" si="0"/>
        <v/>
      </c>
      <c r="E59" s="120" t="str">
        <f>IF(C59='zdroj dat (skrýt)'!A$13,2,IF(C59='zdroj dat (skrýt)'!A$14,1,""))</f>
        <v/>
      </c>
      <c r="I59" s="121"/>
      <c r="J59" s="118"/>
      <c r="K59" s="6"/>
      <c r="L59" s="132"/>
    </row>
    <row r="60" spans="1:12" ht="25.5" x14ac:dyDescent="0.2">
      <c r="D60" s="123" t="s">
        <v>189</v>
      </c>
      <c r="E60" s="124">
        <v>2</v>
      </c>
      <c r="J60" s="8"/>
      <c r="L60" s="132"/>
    </row>
    <row r="61" spans="1:12" x14ac:dyDescent="0.2">
      <c r="A61" s="17"/>
      <c r="B61" s="18"/>
      <c r="C61" s="18"/>
      <c r="D61" s="19"/>
      <c r="E61" s="19"/>
      <c r="F61" s="19"/>
      <c r="G61" s="19"/>
      <c r="H61" s="19"/>
      <c r="I61" s="19"/>
      <c r="J61" s="19"/>
      <c r="K61" s="19"/>
      <c r="L61" s="132"/>
    </row>
  </sheetData>
  <sheetProtection sheet="1" objects="1" scenarios="1"/>
  <mergeCells count="4">
    <mergeCell ref="B35:D35"/>
    <mergeCell ref="A35:A36"/>
    <mergeCell ref="E35:E36"/>
    <mergeCell ref="F35:K35"/>
  </mergeCells>
  <pageMargins left="0.70866141732283472" right="0.70866141732283472" top="0.78740157480314965" bottom="0.78740157480314965" header="0.31496062992125984" footer="0.31496062992125984"/>
  <pageSetup paperSize="9" scale="43" fitToHeight="0" orientation="landscape" horizontalDpi="4294967293" verticalDpi="4294967293" r:id="rId1"/>
  <ignoredErrors>
    <ignoredError sqref="A15 A24 A37 A53" numberStoredAsText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2285A1B7-DC2A-4B73-A86B-D4A335CF691A}">
            <xm:f>AND($C38&lt;&gt;"",$C38&lt;&gt;'zdroj dat (skrýt)'!$A$2,$E38&lt;&gt;0)</xm:f>
            <x14:dxf>
              <fill>
                <patternFill>
                  <bgColor theme="9" tint="0.39994506668294322"/>
                </patternFill>
              </fill>
            </x14:dxf>
          </x14:cfRule>
          <xm:sqref>E38:E43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43AA87D-F536-42C0-B518-6DDBE714F875}">
          <x14:formula1>
            <xm:f>'zdroj dat (skrýt)'!$A$2:$A$3</xm:f>
          </x14:formula1>
          <xm:sqref>C38:C43</xm:sqref>
        </x14:dataValidation>
        <x14:dataValidation type="list" allowBlank="1" showInputMessage="1" showErrorMessage="1" xr:uid="{E6A935CA-6D46-47CE-B600-B1C42A61ED60}">
          <x14:formula1>
            <xm:f>'zdroj dat (skrýt)'!$A$12:$A$14</xm:f>
          </x14:formula1>
          <xm:sqref>C54:C59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ad0b2f1-ca83-47cf-9851-2ffc7724eacc">
      <Terms xmlns="http://schemas.microsoft.com/office/infopath/2007/PartnerControls"/>
    </lcf76f155ced4ddcb4097134ff3c332f>
    <TaxCatchAll xmlns="06ad9368-b79a-48b4-a3e5-f9e954d0e49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25F59FF604584995D1D26E9E7F008A" ma:contentTypeVersion="14" ma:contentTypeDescription="Vytvoří nový dokument" ma:contentTypeScope="" ma:versionID="537a3f806f9f3c2318df1f0d236ad7bb">
  <xsd:schema xmlns:xsd="http://www.w3.org/2001/XMLSchema" xmlns:xs="http://www.w3.org/2001/XMLSchema" xmlns:p="http://schemas.microsoft.com/office/2006/metadata/properties" xmlns:ns2="8ad0b2f1-ca83-47cf-9851-2ffc7724eacc" xmlns:ns3="06ad9368-b79a-48b4-a3e5-f9e954d0e498" targetNamespace="http://schemas.microsoft.com/office/2006/metadata/properties" ma:root="true" ma:fieldsID="2514d1a73a4c4afb94ea702b66c61a19" ns2:_="" ns3:_="">
    <xsd:import namespace="8ad0b2f1-ca83-47cf-9851-2ffc7724eacc"/>
    <xsd:import namespace="06ad9368-b79a-48b4-a3e5-f9e954d0e4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d0b2f1-ca83-47cf-9851-2ffc7724ea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bdee9c52-2b8a-4eeb-85ee-88dc5f6b21c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ad9368-b79a-48b4-a3e5-f9e954d0e49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478ed6cd-7c91-4ace-98ab-ccdac7af9e93}" ma:internalName="TaxCatchAll" ma:showField="CatchAllData" ma:web="06ad9368-b79a-48b4-a3e5-f9e954d0e4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9AE129-39F5-4D1F-B019-56E1D7BA8F74}">
  <ds:schemaRefs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www.w3.org/XML/1998/namespace"/>
    <ds:schemaRef ds:uri="http://purl.org/dc/dcmitype/"/>
    <ds:schemaRef ds:uri="8ad0b2f1-ca83-47cf-9851-2ffc7724eacc"/>
    <ds:schemaRef ds:uri="http://schemas.microsoft.com/office/2006/metadata/properties"/>
    <ds:schemaRef ds:uri="http://purl.org/dc/terms/"/>
    <ds:schemaRef ds:uri="06ad9368-b79a-48b4-a3e5-f9e954d0e498"/>
  </ds:schemaRefs>
</ds:datastoreItem>
</file>

<file path=customXml/itemProps2.xml><?xml version="1.0" encoding="utf-8"?>
<ds:datastoreItem xmlns:ds="http://schemas.openxmlformats.org/officeDocument/2006/customXml" ds:itemID="{7200FD4D-97EA-415C-B0AF-E927432EE4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d0b2f1-ca83-47cf-9851-2ffc7724eacc"/>
    <ds:schemaRef ds:uri="06ad9368-b79a-48b4-a3e5-f9e954d0e4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5543B5B-9F0A-455A-80C3-5F04B2995D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titulní strana</vt:lpstr>
      <vt:lpstr>identifikace Konzultanta (1)</vt:lpstr>
      <vt:lpstr>identifikace Konzultanta (&gt;1)</vt:lpstr>
      <vt:lpstr>úvodní prohlášení</vt:lpstr>
      <vt:lpstr>Nabídková cena</vt:lpstr>
      <vt:lpstr>základní a profesní způsobilost</vt:lpstr>
      <vt:lpstr>referenční zakázky</vt:lpstr>
      <vt:lpstr>klíčový personál</vt:lpstr>
      <vt:lpstr>1 | vedoucí týmu Správce stavby</vt:lpstr>
      <vt:lpstr>2 | a. pro dozor (kontrolu)...</vt:lpstr>
      <vt:lpstr>3 | exp. na elektrotechnická...</vt:lpstr>
      <vt:lpstr>4 | exp. na hydrotechnické...</vt:lpstr>
      <vt:lpstr>5 | exp. na řídicí systémy</vt:lpstr>
      <vt:lpstr>seznam subdodavatelů</vt:lpstr>
      <vt:lpstr>zdroj dat (skrýt)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4E</dc:creator>
  <cp:keywords/>
  <dc:description/>
  <cp:lastModifiedBy>Filip Svoboda</cp:lastModifiedBy>
  <cp:revision/>
  <dcterms:created xsi:type="dcterms:W3CDTF">2021-10-18T11:32:55Z</dcterms:created>
  <dcterms:modified xsi:type="dcterms:W3CDTF">2024-04-08T13:36:52Z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0x010100A025F59FF604584995D1D26E9E7F008A</vt:lpwstr>
  </property>
  <property fmtid="{D5CDD505-2E9C-101B-9397-08002B2CF9AE}" pid="3" name="MediaServiceImageTags">
    <vt:lpwstr/>
  </property>
</Properties>
</file>