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75" windowWidth="18075" windowHeight="10995" activeTab="0"/>
  </bookViews>
  <sheets>
    <sheet name="REKAPITULACE" sheetId="3" r:id="rId1"/>
    <sheet name="02.060_kalkulace nabídkové ceny" sheetId="1" r:id="rId2"/>
    <sheet name="BIM" sheetId="4" r:id="rId3"/>
    <sheet name="autorský dozor" sheetId="5" r:id="rId4"/>
  </sheets>
  <definedNames>
    <definedName name="_xlnm.Print_Area" localSheetId="1">'02.060_kalkulace nabídkové ceny'!$A$1:$F$62</definedName>
    <definedName name="OLE_LINK1" localSheetId="1">'02.060_kalkulace nabídkové ceny'!$A$1</definedName>
  </definedNames>
  <calcPr calcId="162913"/>
</workbook>
</file>

<file path=xl/sharedStrings.xml><?xml version="1.0" encoding="utf-8"?>
<sst xmlns="http://schemas.openxmlformats.org/spreadsheetml/2006/main" count="197" uniqueCount="139">
  <si>
    <t>MJ</t>
  </si>
  <si>
    <t>Počet MJ</t>
  </si>
  <si>
    <t>J. cena</t>
  </si>
  <si>
    <t>Cena celkem</t>
  </si>
  <si>
    <t>kpl</t>
  </si>
  <si>
    <t>Terminová a cenová specifikace</t>
  </si>
  <si>
    <t>vypracování plánu BOZP na staveništi</t>
  </si>
  <si>
    <t>povodňový plán</t>
  </si>
  <si>
    <t>havarijní plán</t>
  </si>
  <si>
    <t>pracoviště zhotovitele</t>
  </si>
  <si>
    <t>v místě stavby</t>
  </si>
  <si>
    <t>hod</t>
  </si>
  <si>
    <t>hlavní projektant</t>
  </si>
  <si>
    <t>odpovědný projektant, rozpočtář</t>
  </si>
  <si>
    <t>pomocný projektant, technický pracovník</t>
  </si>
  <si>
    <t>podpůrné a administrativní činnosti</t>
  </si>
  <si>
    <t>… do těchto polí účastník vyplňuje cenu za měrnou jednotku položky</t>
  </si>
  <si>
    <t>Kód</t>
  </si>
  <si>
    <t>Popis</t>
  </si>
  <si>
    <t>Cena bez DPH</t>
  </si>
  <si>
    <t>Termín dokončení</t>
  </si>
  <si>
    <t>BIM</t>
  </si>
  <si>
    <t>Metodická podpora a správa dat</t>
  </si>
  <si>
    <t>Celkové náklady za dílo</t>
  </si>
  <si>
    <t>Školení pracovníků objednatele</t>
  </si>
  <si>
    <t>dny</t>
  </si>
  <si>
    <t>Cena celkem bez DPH</t>
  </si>
  <si>
    <r>
      <rPr>
        <u val="single"/>
        <sz val="10"/>
        <color theme="1"/>
        <rFont val="Arial"/>
        <family val="2"/>
      </rPr>
      <t>Zadavatel:</t>
    </r>
    <r>
      <rPr>
        <sz val="10"/>
        <color theme="1"/>
        <rFont val="Arial"/>
        <family val="2"/>
      </rPr>
      <t xml:space="preserve"> Povodí Odry, státní podnik</t>
    </r>
  </si>
  <si>
    <t>REKAPITULACE cenové specifikace a termínů díla</t>
  </si>
  <si>
    <t xml:space="preserve">Koordinanční činnost </t>
  </si>
  <si>
    <t>Autorský dozor</t>
  </si>
  <si>
    <t>Dokumentace pro provádění stavby (DPS)</t>
  </si>
  <si>
    <t>Poskytnutí 8 licencí pro přístup k modelu po dobu účinnosti SoD</t>
  </si>
  <si>
    <t>Účastník vyhotoví kalkulaci nabídkové ceny minimálně v rozsahu a členění:</t>
  </si>
  <si>
    <t>Ceny budou uvedeny v ,- Kč bez DPH</t>
  </si>
  <si>
    <t>2.5.</t>
  </si>
  <si>
    <t>2.4.</t>
  </si>
  <si>
    <t>2.1.</t>
  </si>
  <si>
    <t>2.2.</t>
  </si>
  <si>
    <t>2.6.</t>
  </si>
  <si>
    <t>2.7.</t>
  </si>
  <si>
    <t>2.3.</t>
  </si>
  <si>
    <t>… do žlutých polí účastník vyplňuje cenu za měrnou jednotku položky</t>
  </si>
  <si>
    <t>značení dle Smlouvy o dílo</t>
  </si>
  <si>
    <t>Podpora projektanta po dobu běhu zadávacího řízení</t>
  </si>
  <si>
    <t>Publicita projektu</t>
  </si>
  <si>
    <t>Cena za MJ</t>
  </si>
  <si>
    <t>Podrobný IGP</t>
  </si>
  <si>
    <t xml:space="preserve">Pozn.: </t>
  </si>
  <si>
    <t>Činnosti dle Smlouvy o dílo nevyjádřené samostatným řádkem jsou součástí projektové dokumentace a jsou zakalkulovány v ceně díla.</t>
  </si>
  <si>
    <t xml:space="preserve">Zřízení datového prostoru CDE </t>
  </si>
  <si>
    <t>udržování datového prostoru CDE po dobu účinnosti SOD</t>
  </si>
  <si>
    <t>BIM - metodická podpora a správa dat</t>
  </si>
  <si>
    <t>Pozn.zahájení činnosti b) bude bezprostředně po nabytí účinnosti smlouvy o dílo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</si>
  <si>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</si>
  <si>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</si>
  <si>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</si>
  <si>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</si>
  <si>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</si>
  <si>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</si>
  <si>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</si>
  <si>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</si>
  <si>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</si>
  <si>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</si>
  <si>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 xml:space="preserve"> v průběhu realizace veřejné zakázky na výběr zhotovitele</t>
  </si>
  <si>
    <t xml:space="preserve">po dobu realizace stavby
</t>
  </si>
  <si>
    <t>Zaměření pro potřeby DPS</t>
  </si>
  <si>
    <t>Projektová dokumentace pro povolení stavby včetně inženýrské činnosti</t>
  </si>
  <si>
    <t>2.8.</t>
  </si>
  <si>
    <t>02.050</t>
  </si>
  <si>
    <t>účastník ručí za součtovou správnost údajů</t>
  </si>
  <si>
    <t>Provedení podrobného IGP včetně vyhodnocení</t>
  </si>
  <si>
    <t>Opatření v úseku Zátor-Brantice, OHO, DPoS + DPS</t>
  </si>
  <si>
    <t>DPoS</t>
  </si>
  <si>
    <t>Dokumentace pro povolení stavby</t>
  </si>
  <si>
    <t>Zaměření pro potřeby DPoS</t>
  </si>
  <si>
    <t>Projektová dokumentace pro povolení stavby (DPoS)</t>
  </si>
  <si>
    <t>DSP</t>
  </si>
  <si>
    <t>Dokumentace pro provádění stavby</t>
  </si>
  <si>
    <t>Zaměření zájmového území pro potřeby zpracování PD DPoS a pro PD DPS</t>
  </si>
  <si>
    <t>Zajištění a vypracování podrobného biologického posouzení pro DPoS a pro DPS</t>
  </si>
  <si>
    <t>Pasportizace studní</t>
  </si>
  <si>
    <t>4_11</t>
  </si>
  <si>
    <t>4_12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</si>
  <si>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</si>
  <si>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</si>
  <si>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</si>
  <si>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</si>
  <si>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</si>
  <si>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</si>
  <si>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</si>
  <si>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</si>
  <si>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</si>
  <si>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</si>
  <si>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2.9.</t>
  </si>
  <si>
    <t xml:space="preserve">Zhotovitel: </t>
  </si>
  <si>
    <t>viz příloha č.1 Technické specifikace odst. 4.2.</t>
  </si>
  <si>
    <t>viz příloha č.1 Technické specifikace odst. 4.1.</t>
  </si>
  <si>
    <t>viz příloha č.1 Technické specifikace odst. 4.3. a 4.4.</t>
  </si>
  <si>
    <t>Pozn.zahájení činnosti g) bude bezprostředně po nabytí účinnosti smlouvy o dílo</t>
  </si>
  <si>
    <r>
      <t xml:space="preserve">Aktualizace katastrální mapy, </t>
    </r>
    <r>
      <rPr>
        <i/>
        <sz val="8"/>
        <rFont val="Arial"/>
        <family val="2"/>
      </rPr>
      <t>viz Příloha č.1 Technické specifikace odst. 4.3. a)</t>
    </r>
  </si>
  <si>
    <r>
      <t xml:space="preserve">dílčí dokumentace pro úpravy sítí technické infrastruktury, </t>
    </r>
    <r>
      <rPr>
        <i/>
        <sz val="8"/>
        <rFont val="Arial"/>
        <family val="2"/>
      </rPr>
      <t>viz. Technické specifikace odst. 4.3. b)</t>
    </r>
  </si>
  <si>
    <r>
      <t>Vypracování konceptu DPoS do TR,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viz příloha č.1 Technické specifikace odst.4.3.d)</t>
    </r>
  </si>
  <si>
    <r>
      <t xml:space="preserve">Vypracování samostatného výkazu výměr, s uvedením výpočtu jednotlivých položek. Položky výkazu výměr budou mít dohledatelnou vazbu na položky položkového rozpočtu, </t>
    </r>
    <r>
      <rPr>
        <i/>
        <sz val="8"/>
        <rFont val="Arial"/>
        <family val="2"/>
      </rPr>
      <t>viz příloha č.1 Technické specifikace odst. 4.3 e)</t>
    </r>
  </si>
  <si>
    <r>
      <t xml:space="preserve">Vypracování oceněného položkového rozpočtu stavby na základě DPoS, oceněného v cenové úrovni příslušného roku v členění podle stavebních objektů, vč. vedlejších a ostatních nákladů. Položky položkového rozpočtu budou mít dohledatelnou vazbu na položky výkazu výměr, u položek bude uvedena hmotnost, </t>
    </r>
    <r>
      <rPr>
        <i/>
        <sz val="8"/>
        <rFont val="Arial"/>
        <family val="2"/>
      </rPr>
      <t>viz Příloha č.1 Technické specifikace čl. 4.3. f)</t>
    </r>
  </si>
  <si>
    <r>
      <t xml:space="preserve">Zajištění a zpracování podrobného biologického průzkumu, </t>
    </r>
    <r>
      <rPr>
        <i/>
        <sz val="8"/>
        <rFont val="Arial"/>
        <family val="2"/>
      </rPr>
      <t>viz Technické specifikace odst. 4.3. g)</t>
    </r>
  </si>
  <si>
    <r>
      <t xml:space="preserve">Vypracování projektu dopravně inženýrských opatření, tj. návrhů dopravního značení, potřebných uzavírek komunikací a objízdných tras vč. jejich projednání a zajištění souhlasů a povolení od dotčených subjektů (např. správci komunikací, dopravní podniky) a od správních orgánů, </t>
    </r>
    <r>
      <rPr>
        <i/>
        <sz val="8"/>
        <rFont val="Arial"/>
        <family val="2"/>
      </rPr>
      <t>viz Příloha č.1 Technické specifikace odst. 4.3. j)</t>
    </r>
  </si>
  <si>
    <r>
      <t xml:space="preserve">Čistopis DPoS, </t>
    </r>
    <r>
      <rPr>
        <i/>
        <sz val="8"/>
        <rFont val="Arial"/>
        <family val="2"/>
      </rPr>
      <t xml:space="preserve">viz příloha č.1 Technická specifikace odst.4.3. k) </t>
    </r>
  </si>
  <si>
    <r>
      <t xml:space="preserve">Vypracování inventarizace dřevin a návrhu doplnění náhradní výsadby, </t>
    </r>
    <r>
      <rPr>
        <i/>
        <sz val="8"/>
        <rFont val="Arial"/>
        <family val="2"/>
      </rPr>
      <t>viz příloha č. 1 Technické specifikace čl. 4.3. o) a p)</t>
    </r>
  </si>
  <si>
    <r>
      <t xml:space="preserve">Vizualizace projektu, </t>
    </r>
    <r>
      <rPr>
        <i/>
        <sz val="8"/>
        <rFont val="Arial"/>
        <family val="2"/>
      </rPr>
      <t>viz příloha č.1 Technická specifikace odst. 4.3 x)</t>
    </r>
    <r>
      <rPr>
        <sz val="10"/>
        <rFont val="Arial"/>
        <family val="2"/>
      </rPr>
      <t xml:space="preserve"> </t>
    </r>
  </si>
  <si>
    <t>viz příloha č.1 Technické specifikace odst. 4.3. y)</t>
  </si>
  <si>
    <r>
      <t xml:space="preserve">vypracování položkového soupisu prací, dodávek a služeb v listinné podobě a rozpočet v listinné podobě ve dvou tištěných vyhotoveních. Elektronickou podobu podrobného soupisu prací, dodávek a služeb a rozpočtu zhotovitel dodá objednateli samostatně na datovém nosiči v editovatelném a needitovatelném formát, </t>
    </r>
    <r>
      <rPr>
        <i/>
        <sz val="8"/>
        <rFont val="Arial"/>
        <family val="2"/>
      </rPr>
      <t xml:space="preserve">viz příloha č.1 Technická specifikace odst.4.4. a) </t>
    </r>
  </si>
  <si>
    <r>
      <t xml:space="preserve">podrobný biologický průzkum, </t>
    </r>
    <r>
      <rPr>
        <i/>
        <sz val="8"/>
        <rFont val="Arial"/>
        <family val="2"/>
      </rPr>
      <t xml:space="preserve">viz příloha č.1 Technická specifikace odst .4.4. b) </t>
    </r>
  </si>
  <si>
    <r>
      <t xml:space="preserve">výkresy tvarů a výztuží, </t>
    </r>
    <r>
      <rPr>
        <i/>
        <sz val="8"/>
        <rFont val="Arial"/>
        <family val="2"/>
      </rPr>
      <t xml:space="preserve">viz příloha č.1 Technická specifikace odst. 4.4.c) </t>
    </r>
  </si>
  <si>
    <r>
      <t xml:space="preserve">vypracování Technických podmínek , </t>
    </r>
    <r>
      <rPr>
        <i/>
        <sz val="8"/>
        <rFont val="Arial"/>
        <family val="2"/>
      </rPr>
      <t xml:space="preserve">viz příloha č.1 Technická specifikace odst.4.4. f) </t>
    </r>
  </si>
  <si>
    <r>
      <rPr>
        <b/>
        <sz val="10"/>
        <rFont val="Arial"/>
        <family val="2"/>
      </rPr>
      <t xml:space="preserve">Čistopis DPS, </t>
    </r>
    <r>
      <rPr>
        <i/>
        <sz val="8"/>
        <rFont val="Arial"/>
        <family val="2"/>
      </rPr>
      <t>viz příloha č. 1 Technické specifikace odst. 4.4. písm. n)</t>
    </r>
  </si>
  <si>
    <r>
      <t xml:space="preserve">Vizualizace projektu, </t>
    </r>
    <r>
      <rPr>
        <i/>
        <sz val="8"/>
        <rFont val="Arial"/>
        <family val="2"/>
      </rPr>
      <t>viz příloha č.1 Technická specifikace odst. 4.4. o)</t>
    </r>
    <r>
      <rPr>
        <sz val="10"/>
        <rFont val="Arial"/>
        <family val="2"/>
      </rPr>
      <t xml:space="preserve"> </t>
    </r>
  </si>
  <si>
    <t>viz příloha č.1 Technické specifikace odst. 4.4. p)</t>
  </si>
  <si>
    <t>viz příloha č. 1 Technické specifikace odst. 4.7.</t>
  </si>
  <si>
    <t>viz příloha č.1 Technické specifikace odst. 4.5.</t>
  </si>
  <si>
    <r>
      <t>viz příloha č.1 Technické specifika</t>
    </r>
    <r>
      <rPr>
        <i/>
        <sz val="8"/>
        <rFont val="Arial"/>
        <family val="2"/>
      </rPr>
      <t>ce odst. 4.9.</t>
    </r>
  </si>
  <si>
    <t>do 30ti dnů od nabytí účinnosti SOD</t>
  </si>
  <si>
    <t>po dobu účinnosti SOD</t>
  </si>
  <si>
    <r>
      <rPr>
        <u val="single"/>
        <sz val="10"/>
        <color theme="1"/>
        <rFont val="Arial"/>
        <family val="2"/>
      </rPr>
      <t>Stavba</t>
    </r>
    <r>
      <rPr>
        <b/>
        <u val="single"/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02.060 Opatření v úseku Brantice, OHO, DSpoP+DPS</t>
    </r>
  </si>
  <si>
    <r>
      <rPr>
        <u val="single"/>
        <sz val="10"/>
        <color theme="1"/>
        <rFont val="Arial"/>
        <family val="2"/>
      </rPr>
      <t>Místo</t>
    </r>
    <r>
      <rPr>
        <sz val="10"/>
        <color theme="1"/>
        <rFont val="Arial"/>
        <family val="2"/>
      </rPr>
      <t>: k.ú. k.ú.Brantice,</t>
    </r>
  </si>
  <si>
    <t>31.10.2025 (DPoS)
30. 9. 2027 (DPS)</t>
  </si>
  <si>
    <t>31.10.2024 (DPoS)
30.10.2026 (DPS)</t>
  </si>
  <si>
    <t>2.10.</t>
  </si>
  <si>
    <t>2.11.</t>
  </si>
  <si>
    <t>Celkem SO 02.060 Opatření v úseku Brantice, OHO, DPoS+DPS</t>
  </si>
  <si>
    <t>02.060 Opatření v úseku Brantice, OHO, DSpoP+DPS</t>
  </si>
  <si>
    <t>DPS</t>
  </si>
  <si>
    <t>DSPS</t>
  </si>
  <si>
    <t>Dokumentace skutečného provedení stavby</t>
  </si>
  <si>
    <t>viz.příloha č. 1 Technické specifikace odst. 4.8.</t>
  </si>
  <si>
    <t>Převedení PD ve stupni DPS 02.060 Opatření v úseku Brantice, OHO, 
dílčí stavba 02.061 Jez Brantice, OHO do BIM verze</t>
  </si>
  <si>
    <t>Převedení PD ve stupni DSPS 02.060 Opatření v úseku Brantice, OHO
dílčí stavba 02.061 Jez Brantice, OHO do BIM verze</t>
  </si>
  <si>
    <t>31.10.2024 - realizační práce
13.01.2025 - závěrečná práce</t>
  </si>
  <si>
    <r>
      <t xml:space="preserve">Projednání DPoS a zajištění kompletní dokladové části k DPoS pro potřeby řízení o povolení stavby a povolení k nakládání s vodami
</t>
    </r>
    <r>
      <rPr>
        <i/>
        <sz val="8"/>
        <rFont val="Arial"/>
        <family val="2"/>
      </rPr>
      <t>viz příloha č.1 Technické specifikace odst. 4.3.m)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</si>
</sst>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thin"/>
      <top style="hair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top" wrapText="1"/>
    </xf>
    <xf numFmtId="1" fontId="2" fillId="2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1" fontId="2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4" fontId="2" fillId="3" borderId="9" xfId="0" applyNumberFormat="1" applyFont="1" applyFill="1" applyBorder="1" applyAlignment="1">
      <alignment horizontal="right" vertical="top" wrapText="1"/>
    </xf>
    <xf numFmtId="0" fontId="4" fillId="3" borderId="0" xfId="0" applyFont="1" applyFill="1"/>
    <xf numFmtId="0" fontId="8" fillId="0" borderId="0" xfId="0" applyFont="1"/>
    <xf numFmtId="0" fontId="4" fillId="0" borderId="0" xfId="0" applyFont="1" applyFill="1"/>
    <xf numFmtId="0" fontId="10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/>
    <xf numFmtId="0" fontId="2" fillId="0" borderId="12" xfId="0" applyFont="1" applyFill="1" applyBorder="1"/>
    <xf numFmtId="0" fontId="6" fillId="4" borderId="2" xfId="0" applyFont="1" applyFill="1" applyBorder="1"/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center" wrapText="1"/>
    </xf>
    <xf numFmtId="0" fontId="6" fillId="4" borderId="13" xfId="0" applyFont="1" applyFill="1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2" borderId="15" xfId="0" applyFont="1" applyFill="1" applyBorder="1" applyAlignment="1">
      <alignment vertical="top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top" wrapText="1"/>
    </xf>
    <xf numFmtId="4" fontId="2" fillId="0" borderId="26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top" wrapText="1"/>
    </xf>
    <xf numFmtId="1" fontId="2" fillId="2" borderId="29" xfId="0" applyNumberFormat="1" applyFont="1" applyFill="1" applyBorder="1" applyAlignment="1">
      <alignment horizontal="right" vertical="top" wrapText="1"/>
    </xf>
    <xf numFmtId="0" fontId="2" fillId="2" borderId="30" xfId="0" applyFont="1" applyFill="1" applyBorder="1" applyAlignment="1">
      <alignment horizontal="right" vertical="top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top" wrapText="1"/>
    </xf>
    <xf numFmtId="1" fontId="2" fillId="2" borderId="31" xfId="0" applyNumberFormat="1" applyFont="1" applyFill="1" applyBorder="1" applyAlignment="1">
      <alignment horizontal="right" vertical="top" wrapText="1"/>
    </xf>
    <xf numFmtId="0" fontId="18" fillId="0" borderId="26" xfId="0" applyFont="1" applyFill="1" applyBorder="1" applyAlignment="1">
      <alignment vertical="top" wrapText="1"/>
    </xf>
    <xf numFmtId="0" fontId="17" fillId="0" borderId="0" xfId="0" applyFont="1"/>
    <xf numFmtId="0" fontId="2" fillId="0" borderId="2" xfId="0" applyFont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vertical="top" wrapText="1"/>
    </xf>
    <xf numFmtId="4" fontId="2" fillId="3" borderId="30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5" borderId="17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4" fontId="2" fillId="6" borderId="34" xfId="0" applyNumberFormat="1" applyFont="1" applyFill="1" applyBorder="1" applyAlignment="1">
      <alignment horizontal="right" vertical="center" wrapText="1"/>
    </xf>
    <xf numFmtId="4" fontId="2" fillId="6" borderId="35" xfId="0" applyNumberFormat="1" applyFont="1" applyFill="1" applyBorder="1" applyAlignment="1">
      <alignment horizontal="right" vertical="center" wrapText="1"/>
    </xf>
    <xf numFmtId="4" fontId="6" fillId="6" borderId="34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6" fillId="0" borderId="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37" xfId="0" applyBorder="1"/>
    <xf numFmtId="14" fontId="2" fillId="0" borderId="38" xfId="0" applyNumberFormat="1" applyFont="1" applyBorder="1" applyAlignment="1">
      <alignment vertical="top"/>
    </xf>
    <xf numFmtId="14" fontId="2" fillId="0" borderId="39" xfId="0" applyNumberFormat="1" applyFont="1" applyBorder="1" applyAlignment="1">
      <alignment horizontal="right" vertical="top" wrapText="1"/>
    </xf>
    <xf numFmtId="14" fontId="2" fillId="0" borderId="39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14" fontId="2" fillId="0" borderId="40" xfId="0" applyNumberFormat="1" applyFont="1" applyBorder="1" applyAlignment="1">
      <alignment horizontal="right"/>
    </xf>
    <xf numFmtId="0" fontId="0" fillId="0" borderId="41" xfId="0" applyBorder="1"/>
    <xf numFmtId="0" fontId="0" fillId="0" borderId="27" xfId="0" applyBorder="1"/>
    <xf numFmtId="0" fontId="2" fillId="0" borderId="42" xfId="0" applyFont="1" applyBorder="1"/>
    <xf numFmtId="4" fontId="2" fillId="0" borderId="43" xfId="0" applyNumberFormat="1" applyFont="1" applyBorder="1"/>
    <xf numFmtId="1" fontId="2" fillId="0" borderId="5" xfId="0" applyNumberFormat="1" applyFont="1" applyBorder="1" applyAlignment="1">
      <alignment horizontal="right" vertical="top" wrapText="1"/>
    </xf>
    <xf numFmtId="1" fontId="6" fillId="2" borderId="36" xfId="0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" fontId="6" fillId="2" borderId="27" xfId="0" applyNumberFormat="1" applyFont="1" applyFill="1" applyBorder="1" applyAlignment="1">
      <alignment vertical="top" wrapText="1"/>
    </xf>
    <xf numFmtId="0" fontId="19" fillId="2" borderId="26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right" vertical="center" wrapText="1"/>
    </xf>
    <xf numFmtId="4" fontId="2" fillId="6" borderId="19" xfId="0" applyNumberFormat="1" applyFont="1" applyFill="1" applyBorder="1" applyAlignment="1">
      <alignment horizontal="right" vertical="center" wrapText="1"/>
    </xf>
    <xf numFmtId="4" fontId="2" fillId="0" borderId="44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Border="1" applyAlignment="1">
      <alignment horizontal="right" vertical="center" wrapText="1"/>
    </xf>
    <xf numFmtId="4" fontId="2" fillId="0" borderId="45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" fontId="2" fillId="0" borderId="46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horizontal="right" vertical="center" wrapText="1"/>
    </xf>
    <xf numFmtId="16" fontId="2" fillId="0" borderId="25" xfId="0" applyNumberFormat="1" applyFont="1" applyBorder="1" applyAlignment="1">
      <alignment vertical="center"/>
    </xf>
    <xf numFmtId="0" fontId="20" fillId="0" borderId="0" xfId="0" applyFont="1" applyBorder="1"/>
    <xf numFmtId="4" fontId="2" fillId="3" borderId="17" xfId="0" applyNumberFormat="1" applyFont="1" applyFill="1" applyBorder="1" applyAlignment="1">
      <alignment horizontal="right" vertical="center" wrapText="1"/>
    </xf>
    <xf numFmtId="164" fontId="11" fillId="0" borderId="48" xfId="0" applyNumberFormat="1" applyFont="1" applyBorder="1"/>
    <xf numFmtId="164" fontId="6" fillId="4" borderId="13" xfId="0" applyNumberFormat="1" applyFont="1" applyFill="1" applyBorder="1"/>
    <xf numFmtId="164" fontId="2" fillId="0" borderId="25" xfId="0" applyNumberFormat="1" applyFont="1" applyBorder="1"/>
    <xf numFmtId="164" fontId="2" fillId="0" borderId="12" xfId="0" applyNumberFormat="1" applyFont="1" applyBorder="1"/>
    <xf numFmtId="164" fontId="6" fillId="4" borderId="2" xfId="0" applyNumberFormat="1" applyFont="1" applyFill="1" applyBorder="1"/>
    <xf numFmtId="164" fontId="2" fillId="0" borderId="42" xfId="0" applyNumberFormat="1" applyFont="1" applyBorder="1"/>
    <xf numFmtId="0" fontId="2" fillId="0" borderId="13" xfId="0" applyFont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0" fontId="2" fillId="2" borderId="49" xfId="0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8" fillId="0" borderId="6" xfId="0" applyFont="1" applyBorder="1" applyAlignment="1">
      <alignment horizontal="justify" vertical="center"/>
    </xf>
    <xf numFmtId="0" fontId="1" fillId="2" borderId="30" xfId="0" applyFont="1" applyFill="1" applyBorder="1" applyAlignment="1">
      <alignment vertical="top" wrapText="1"/>
    </xf>
    <xf numFmtId="0" fontId="18" fillId="0" borderId="21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/>
    <xf numFmtId="4" fontId="2" fillId="6" borderId="1" xfId="0" applyNumberFormat="1" applyFont="1" applyFill="1" applyBorder="1"/>
    <xf numFmtId="0" fontId="2" fillId="2" borderId="9" xfId="0" applyFont="1" applyFill="1" applyBorder="1" applyAlignment="1">
      <alignment horizontal="center" vertical="top" wrapText="1"/>
    </xf>
    <xf numFmtId="0" fontId="2" fillId="0" borderId="51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2" fillId="0" borderId="36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14" fontId="2" fillId="0" borderId="53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4" fontId="2" fillId="0" borderId="54" xfId="0" applyNumberFormat="1" applyFont="1" applyBorder="1" applyAlignment="1">
      <alignment horizontal="right" wrapText="1"/>
    </xf>
    <xf numFmtId="0" fontId="0" fillId="0" borderId="55" xfId="0" applyBorder="1"/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4" fontId="2" fillId="0" borderId="53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164" fontId="2" fillId="0" borderId="56" xfId="0" applyNumberFormat="1" applyFont="1" applyBorder="1" applyAlignment="1">
      <alignment vertical="center"/>
    </xf>
    <xf numFmtId="14" fontId="2" fillId="0" borderId="57" xfId="0" applyNumberFormat="1" applyFont="1" applyBorder="1" applyAlignment="1">
      <alignment horizontal="right" vertical="center" wrapText="1"/>
    </xf>
    <xf numFmtId="2" fontId="2" fillId="0" borderId="51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18" fillId="0" borderId="28" xfId="0" applyFont="1" applyBorder="1" applyAlignment="1">
      <alignment horizontal="justify" vertical="center"/>
    </xf>
    <xf numFmtId="1" fontId="2" fillId="7" borderId="4" xfId="0" applyNumberFormat="1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right" vertical="top" wrapText="1"/>
    </xf>
    <xf numFmtId="4" fontId="2" fillId="7" borderId="17" xfId="0" applyNumberFormat="1" applyFon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justify" vertical="center" wrapText="1"/>
    </xf>
    <xf numFmtId="1" fontId="2" fillId="0" borderId="31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0" fillId="0" borderId="52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8" xfId="0" applyFont="1" applyBorder="1" applyAlignment="1">
      <alignment horizontal="left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58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" fillId="2" borderId="1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" fontId="2" fillId="0" borderId="62" xfId="0" applyNumberFormat="1" applyFont="1" applyBorder="1" applyAlignment="1">
      <alignment horizontal="right" vertical="center" wrapText="1"/>
    </xf>
    <xf numFmtId="0" fontId="16" fillId="0" borderId="63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" fillId="0" borderId="5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5"/>
  <sheetViews>
    <sheetView tabSelected="1" workbookViewId="0" topLeftCell="A4">
      <selection activeCell="B13" sqref="B13:C13"/>
    </sheetView>
  </sheetViews>
  <sheetFormatPr defaultColWidth="9.140625" defaultRowHeight="15"/>
  <cols>
    <col min="2" max="2" width="6.8515625" style="0" customWidth="1"/>
    <col min="3" max="3" width="61.421875" style="0" customWidth="1"/>
    <col min="4" max="4" width="14.140625" style="0" bestFit="1" customWidth="1"/>
    <col min="5" max="5" width="21.8515625" style="0" customWidth="1"/>
  </cols>
  <sheetData>
    <row r="2" spans="1:14" ht="23.25">
      <c r="A2" s="54"/>
      <c r="B2" s="201" t="s">
        <v>28</v>
      </c>
      <c r="C2" s="201"/>
      <c r="D2" s="201"/>
      <c r="E2" s="20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55"/>
      <c r="B3" s="23"/>
      <c r="C3" s="23"/>
      <c r="D3" s="23"/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55"/>
      <c r="B4" s="205" t="s">
        <v>123</v>
      </c>
      <c r="C4" s="205"/>
      <c r="D4" s="205"/>
      <c r="E4" s="24"/>
      <c r="F4" s="22"/>
      <c r="G4" s="22"/>
      <c r="H4" s="22"/>
      <c r="I4" s="22"/>
      <c r="J4" s="22"/>
      <c r="K4" s="22"/>
      <c r="L4" s="22"/>
      <c r="M4" s="22"/>
      <c r="N4" s="22"/>
    </row>
    <row r="5" spans="1:14" ht="5.25" customHeight="1">
      <c r="A5" s="55"/>
      <c r="B5" s="23"/>
      <c r="C5" s="23"/>
      <c r="D5" s="23"/>
      <c r="E5" s="24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55"/>
      <c r="B6" s="203" t="s">
        <v>124</v>
      </c>
      <c r="C6" s="203"/>
      <c r="D6" s="23"/>
      <c r="E6" s="24"/>
      <c r="F6" s="22"/>
      <c r="G6" s="22"/>
      <c r="H6" s="22"/>
      <c r="I6" s="22"/>
      <c r="J6" s="22"/>
      <c r="K6" s="22"/>
      <c r="L6" s="22"/>
      <c r="M6" s="22"/>
      <c r="N6" s="22"/>
    </row>
    <row r="7" spans="1:14" ht="3" customHeight="1">
      <c r="A7" s="55"/>
      <c r="B7" s="23"/>
      <c r="C7" s="23"/>
      <c r="D7" s="23"/>
      <c r="E7" s="24"/>
      <c r="F7" s="22"/>
      <c r="G7" s="22"/>
      <c r="H7" s="22"/>
      <c r="I7" s="22"/>
      <c r="J7" s="22"/>
      <c r="K7" s="22"/>
      <c r="L7" s="22"/>
      <c r="M7" s="22"/>
      <c r="N7" s="22"/>
    </row>
    <row r="8" spans="1:14" ht="15">
      <c r="A8" s="55"/>
      <c r="B8" s="203" t="s">
        <v>27</v>
      </c>
      <c r="C8" s="203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</row>
    <row r="9" spans="1:14" ht="15">
      <c r="A9" s="55"/>
      <c r="B9" s="204" t="s">
        <v>95</v>
      </c>
      <c r="C9" s="204"/>
      <c r="D9" s="23"/>
      <c r="E9" s="24"/>
      <c r="F9" s="22"/>
      <c r="G9" s="22"/>
      <c r="H9" s="22"/>
      <c r="I9" s="22"/>
      <c r="J9" s="22"/>
      <c r="K9" s="22"/>
      <c r="L9" s="22"/>
      <c r="M9" s="22"/>
      <c r="N9" s="22"/>
    </row>
    <row r="10" spans="1:14" ht="6" customHeight="1" thickBot="1">
      <c r="A10" s="55"/>
      <c r="B10" s="23"/>
      <c r="C10" s="23"/>
      <c r="D10" s="23"/>
      <c r="E10" s="24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hidden="1">
      <c r="A11" s="55"/>
      <c r="B11" s="23"/>
      <c r="C11" s="23"/>
      <c r="D11" s="23"/>
      <c r="E11" s="24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>
      <c r="A12" s="94"/>
      <c r="B12" s="95" t="s">
        <v>17</v>
      </c>
      <c r="C12" s="95" t="s">
        <v>18</v>
      </c>
      <c r="D12" s="95" t="s">
        <v>19</v>
      </c>
      <c r="E12" s="96" t="s">
        <v>20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>
      <c r="A13" s="97"/>
      <c r="B13" s="200" t="s">
        <v>23</v>
      </c>
      <c r="C13" s="200"/>
      <c r="D13" s="124">
        <f>D14+D26+D25</f>
        <v>0</v>
      </c>
      <c r="E13" s="106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>
      <c r="A14" s="196" t="s">
        <v>69</v>
      </c>
      <c r="B14" s="197"/>
      <c r="C14" s="53" t="s">
        <v>72</v>
      </c>
      <c r="D14" s="125">
        <f>D15+D16+D18+D19+D21+D22+D17+D25+D23+D24</f>
        <v>0</v>
      </c>
      <c r="E14" s="98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51">
      <c r="A15" s="193" t="s">
        <v>43</v>
      </c>
      <c r="B15" s="121" t="s">
        <v>37</v>
      </c>
      <c r="C15" s="25" t="str">
        <f>'02.060_kalkulace nabídkové ceny'!B10</f>
        <v>Podrobný IGP</v>
      </c>
      <c r="D15" s="175">
        <f>'02.060_kalkulace nabídkové ceny'!F10</f>
        <v>0</v>
      </c>
      <c r="E15" s="174" t="s">
        <v>137</v>
      </c>
      <c r="F15" s="192"/>
      <c r="G15" s="22"/>
      <c r="H15" s="22"/>
      <c r="I15" s="22"/>
      <c r="J15" s="22"/>
      <c r="K15" s="22"/>
      <c r="L15" s="22"/>
      <c r="M15" s="22"/>
      <c r="N15" s="22"/>
    </row>
    <row r="16" spans="1:14" ht="26.25">
      <c r="A16" s="194"/>
      <c r="B16" s="119" t="s">
        <v>38</v>
      </c>
      <c r="C16" s="26" t="str">
        <f>'02.060_kalkulace nabídkové ceny'!B13</f>
        <v>Zaměření zájmového území pro potřeby zpracování PD DPoS a pro PD DPS</v>
      </c>
      <c r="D16" s="127">
        <f>'02.060_kalkulace nabídkové ceny'!F13</f>
        <v>0</v>
      </c>
      <c r="E16" s="99" t="s">
        <v>126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>
      <c r="A17" s="194"/>
      <c r="B17" s="119" t="s">
        <v>41</v>
      </c>
      <c r="C17" s="26" t="str">
        <f>'02.060_kalkulace nabídkové ceny'!B17</f>
        <v>Pasportizace studní</v>
      </c>
      <c r="D17" s="127">
        <f>'02.060_kalkulace nabídkové ceny'!F17</f>
        <v>0</v>
      </c>
      <c r="E17" s="99">
        <v>45670</v>
      </c>
      <c r="F17" s="192"/>
      <c r="G17" s="22"/>
      <c r="H17" s="22"/>
      <c r="I17" s="22"/>
      <c r="J17" s="22"/>
      <c r="K17" s="22"/>
      <c r="L17" s="22"/>
      <c r="M17" s="22"/>
      <c r="N17" s="22"/>
    </row>
    <row r="18" spans="1:14" ht="15">
      <c r="A18" s="194"/>
      <c r="B18" s="119" t="s">
        <v>36</v>
      </c>
      <c r="C18" s="28" t="s">
        <v>67</v>
      </c>
      <c r="D18" s="127">
        <f>'02.060_kalkulace nabídkové ceny'!F19</f>
        <v>0</v>
      </c>
      <c r="E18" s="100">
        <v>46083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194"/>
      <c r="B19" s="119" t="s">
        <v>35</v>
      </c>
      <c r="C19" s="28" t="str">
        <f>'02.060_kalkulace nabídkové ceny'!B34</f>
        <v>Dokumentace pro provádění stavby (DPS)</v>
      </c>
      <c r="D19" s="127">
        <f>'02.060_kalkulace nabídkové ceny'!F34</f>
        <v>0</v>
      </c>
      <c r="E19" s="100">
        <v>46660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6.25">
      <c r="A20" s="194"/>
      <c r="B20" s="119" t="s">
        <v>39</v>
      </c>
      <c r="C20" s="26" t="s">
        <v>80</v>
      </c>
      <c r="D20" s="127"/>
      <c r="E20" s="99" t="s">
        <v>125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 customHeight="1">
      <c r="A21" s="194"/>
      <c r="B21" s="119" t="s">
        <v>40</v>
      </c>
      <c r="C21" s="28" t="str">
        <f>'02.060_kalkulace nabídkové ceny'!B47</f>
        <v xml:space="preserve">Koordinanční činnost </v>
      </c>
      <c r="D21" s="127">
        <f>'02.060_kalkulace nabídkové ceny'!F47</f>
        <v>0</v>
      </c>
      <c r="E21" s="100">
        <v>46660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42.75" customHeight="1">
      <c r="A22" s="194"/>
      <c r="B22" s="161" t="s">
        <v>68</v>
      </c>
      <c r="C22" s="162" t="str">
        <f>'02.060_kalkulace nabídkové ceny'!B49</f>
        <v>Podpora projektanta po dobu běhu zadávacího řízení</v>
      </c>
      <c r="D22" s="163">
        <f>'02.060_kalkulace nabídkové ceny'!F49</f>
        <v>0</v>
      </c>
      <c r="E22" s="120" t="s">
        <v>64</v>
      </c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42.75" customHeight="1">
      <c r="A23" s="194"/>
      <c r="B23" s="161" t="s">
        <v>94</v>
      </c>
      <c r="C23" s="221" t="str">
        <f>'02.060_kalkulace nabídkové ceny'!B55</f>
        <v>Převedení PD ve stupni DPS 02.060 Opatření v úseku Brantice, OHO, 
dílčí stavba 02.061 Jez Brantice, OHO do BIM verze</v>
      </c>
      <c r="D23" s="176">
        <f>'02.060_kalkulace nabídkové ceny'!F55</f>
        <v>0</v>
      </c>
      <c r="E23" s="177">
        <v>46325</v>
      </c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42.75" customHeight="1">
      <c r="A24" s="194"/>
      <c r="B24" s="179" t="s">
        <v>127</v>
      </c>
      <c r="C24" s="221" t="str">
        <f>'02.060_kalkulace nabídkové ceny'!B57</f>
        <v>Převedení PD ve stupni DSPS 02.060 Opatření v úseku Brantice, OHO
dílčí stavba 02.061 Jez Brantice, OHO do BIM verze</v>
      </c>
      <c r="D24" s="176">
        <f>'02.060_kalkulace nabídkové ceny'!F57</f>
        <v>0</v>
      </c>
      <c r="E24" s="177">
        <v>46660</v>
      </c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9.25" customHeight="1">
      <c r="A25" s="195"/>
      <c r="B25" s="178" t="s">
        <v>128</v>
      </c>
      <c r="C25" s="172" t="s">
        <v>30</v>
      </c>
      <c r="D25" s="173">
        <f>'autorský dozor'!F13</f>
        <v>0</v>
      </c>
      <c r="E25" s="164" t="s">
        <v>65</v>
      </c>
      <c r="F25" s="22"/>
      <c r="H25" s="22"/>
      <c r="J25" s="22"/>
      <c r="K25" s="22"/>
      <c r="L25" s="22"/>
      <c r="M25" s="22"/>
      <c r="N25" s="22"/>
    </row>
    <row r="26" spans="1:14" ht="15">
      <c r="A26" s="171"/>
      <c r="B26" s="198" t="s">
        <v>21</v>
      </c>
      <c r="C26" s="29" t="s">
        <v>22</v>
      </c>
      <c r="D26" s="128">
        <f>SUM(D27:D30)</f>
        <v>0</v>
      </c>
      <c r="E26" s="101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6.25">
      <c r="A27" s="103"/>
      <c r="B27" s="198"/>
      <c r="C27" s="168" t="str">
        <f>BIM!B10</f>
        <v xml:space="preserve">Zřízení datového prostoru CDE </v>
      </c>
      <c r="D27" s="169">
        <f>BIM!F10</f>
        <v>0</v>
      </c>
      <c r="E27" s="167" t="s">
        <v>121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>
      <c r="A28" s="103"/>
      <c r="B28" s="198"/>
      <c r="C28" s="56" t="str">
        <f>BIM!B11</f>
        <v>udržování datového prostoru CDE po dobu účinnosti SOD</v>
      </c>
      <c r="D28" s="126">
        <f>BIM!F11</f>
        <v>0</v>
      </c>
      <c r="E28" s="102" t="s">
        <v>122</v>
      </c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">
      <c r="A29" s="103"/>
      <c r="B29" s="198"/>
      <c r="C29" s="27" t="str">
        <f>BIM!B12</f>
        <v>Poskytnutí 8 licencí pro přístup k modelu po dobu účinnosti SoD</v>
      </c>
      <c r="D29" s="127">
        <f>BIM!F12</f>
        <v>0</v>
      </c>
      <c r="E29" s="102" t="s">
        <v>122</v>
      </c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7" thickBot="1">
      <c r="A30" s="104"/>
      <c r="B30" s="199"/>
      <c r="C30" s="105" t="str">
        <f>BIM!B13</f>
        <v>Školení pracovníků objednatele</v>
      </c>
      <c r="D30" s="129">
        <f>BIM!F13</f>
        <v>0</v>
      </c>
      <c r="E30" s="170" t="s">
        <v>121</v>
      </c>
      <c r="F30" s="22"/>
      <c r="G30" s="22"/>
      <c r="H30" s="22"/>
      <c r="I30" s="22"/>
      <c r="J30" s="22"/>
      <c r="K30" s="22"/>
      <c r="L30" s="22"/>
      <c r="M30" s="22"/>
      <c r="N30" s="22"/>
    </row>
    <row r="31" spans="2:14" ht="1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 ht="15">
      <c r="B32" s="22" t="s">
        <v>73</v>
      </c>
      <c r="C32" s="22" t="s">
        <v>74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ht="15">
      <c r="B33" s="22" t="s">
        <v>77</v>
      </c>
      <c r="C33" s="22" t="s">
        <v>78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</sheetData>
  <mergeCells count="9">
    <mergeCell ref="A15:A25"/>
    <mergeCell ref="A14:B14"/>
    <mergeCell ref="B26:B30"/>
    <mergeCell ref="B13:C13"/>
    <mergeCell ref="B2:E2"/>
    <mergeCell ref="B6:C6"/>
    <mergeCell ref="B8:C8"/>
    <mergeCell ref="B9:C9"/>
    <mergeCell ref="B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 xml:space="preserve">&amp;RPříloha č. 2 – Termínová a cenová specifikace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115" zoomScaleNormal="115" workbookViewId="0" topLeftCell="A52">
      <selection activeCell="J29" sqref="J29"/>
    </sheetView>
  </sheetViews>
  <sheetFormatPr defaultColWidth="8.8515625" defaultRowHeight="15"/>
  <cols>
    <col min="1" max="1" width="9.421875" style="1" customWidth="1"/>
    <col min="2" max="2" width="75.7109375" style="1" customWidth="1"/>
    <col min="3" max="3" width="4.00390625" style="1" bestFit="1" customWidth="1"/>
    <col min="4" max="4" width="9.140625" style="32" customWidth="1"/>
    <col min="5" max="5" width="11.28125" style="32" customWidth="1"/>
    <col min="6" max="6" width="9.140625" style="32" customWidth="1"/>
    <col min="7" max="16384" width="8.8515625" style="1" customWidth="1"/>
  </cols>
  <sheetData>
    <row r="1" spans="1:6" ht="15.75">
      <c r="A1" s="211" t="s">
        <v>5</v>
      </c>
      <c r="B1" s="211"/>
      <c r="C1" s="211"/>
      <c r="D1" s="211"/>
      <c r="E1" s="211"/>
      <c r="F1" s="211"/>
    </row>
    <row r="2" spans="1:3" ht="20.25" customHeight="1">
      <c r="A2" s="212"/>
      <c r="B2" s="212"/>
      <c r="C2" s="212"/>
    </row>
    <row r="3" spans="1:3" ht="18" customHeight="1">
      <c r="A3" s="214" t="str">
        <f>REKAPITULACE!B4</f>
        <v>Stavba: 02.060 Opatření v úseku Brantice, OHO, DSpoP+DPS</v>
      </c>
      <c r="B3" s="214"/>
      <c r="C3" s="6"/>
    </row>
    <row r="5" spans="1:2" ht="15">
      <c r="A5" s="213" t="s">
        <v>34</v>
      </c>
      <c r="B5" s="213"/>
    </row>
    <row r="6" ht="15">
      <c r="A6" s="2" t="s">
        <v>33</v>
      </c>
    </row>
    <row r="7" spans="1:2" ht="15">
      <c r="A7" s="18"/>
      <c r="B7" s="21" t="s">
        <v>42</v>
      </c>
    </row>
    <row r="8" spans="1:2" ht="15" customHeight="1" thickBot="1">
      <c r="A8" s="20"/>
      <c r="B8" s="19" t="s">
        <v>70</v>
      </c>
    </row>
    <row r="9" spans="1:6" s="3" customFormat="1" ht="26.25" thickBot="1">
      <c r="A9" s="9"/>
      <c r="B9" s="10"/>
      <c r="C9" s="49" t="s">
        <v>0</v>
      </c>
      <c r="D9" s="47" t="s">
        <v>1</v>
      </c>
      <c r="E9" s="47" t="s">
        <v>46</v>
      </c>
      <c r="F9" s="48" t="s">
        <v>3</v>
      </c>
    </row>
    <row r="10" spans="1:6" s="3" customFormat="1" ht="15">
      <c r="A10" s="108">
        <v>1</v>
      </c>
      <c r="B10" s="109" t="s">
        <v>47</v>
      </c>
      <c r="C10" s="62"/>
      <c r="D10" s="63"/>
      <c r="E10" s="58"/>
      <c r="F10" s="113">
        <f>F11</f>
        <v>0</v>
      </c>
    </row>
    <row r="11" spans="1:6" s="3" customFormat="1" ht="15">
      <c r="A11" s="107"/>
      <c r="B11" s="75" t="s">
        <v>71</v>
      </c>
      <c r="C11" s="16" t="s">
        <v>4</v>
      </c>
      <c r="D11" s="36">
        <v>1</v>
      </c>
      <c r="E11" s="37"/>
      <c r="F11" s="35">
        <f>D11*E11</f>
        <v>0</v>
      </c>
    </row>
    <row r="12" spans="1:7" s="3" customFormat="1" ht="15" thickBot="1">
      <c r="A12" s="61"/>
      <c r="B12" s="79" t="s">
        <v>97</v>
      </c>
      <c r="C12" s="59"/>
      <c r="D12" s="60"/>
      <c r="E12" s="60"/>
      <c r="F12" s="114"/>
      <c r="G12" s="122"/>
    </row>
    <row r="13" spans="1:9" s="3" customFormat="1" ht="15">
      <c r="A13" s="108">
        <v>2</v>
      </c>
      <c r="B13" s="109" t="s">
        <v>79</v>
      </c>
      <c r="C13" s="70"/>
      <c r="D13" s="63"/>
      <c r="E13" s="58"/>
      <c r="F13" s="113">
        <f>F14+F15</f>
        <v>0</v>
      </c>
      <c r="H13" s="67"/>
      <c r="I13" s="67"/>
    </row>
    <row r="14" spans="1:8" s="3" customFormat="1" ht="15">
      <c r="A14" s="107"/>
      <c r="B14" s="5" t="s">
        <v>75</v>
      </c>
      <c r="C14" s="16" t="s">
        <v>4</v>
      </c>
      <c r="D14" s="36">
        <v>1</v>
      </c>
      <c r="E14" s="37"/>
      <c r="F14" s="35">
        <f>E14*D14</f>
        <v>0</v>
      </c>
      <c r="H14" s="69"/>
    </row>
    <row r="15" spans="1:6" s="3" customFormat="1" ht="15">
      <c r="A15" s="107"/>
      <c r="B15" s="5" t="s">
        <v>66</v>
      </c>
      <c r="C15" s="16" t="s">
        <v>4</v>
      </c>
      <c r="D15" s="36">
        <v>1</v>
      </c>
      <c r="E15" s="37"/>
      <c r="F15" s="35">
        <f>E15*D15</f>
        <v>0</v>
      </c>
    </row>
    <row r="16" spans="1:6" s="3" customFormat="1" ht="15" thickBot="1">
      <c r="A16" s="61"/>
      <c r="B16" s="79" t="s">
        <v>98</v>
      </c>
      <c r="C16" s="59"/>
      <c r="D16" s="60"/>
      <c r="E16" s="60"/>
      <c r="F16" s="114"/>
    </row>
    <row r="17" spans="1:6" s="3" customFormat="1" ht="15" thickBot="1">
      <c r="A17" s="110">
        <v>3</v>
      </c>
      <c r="B17" s="111" t="s">
        <v>81</v>
      </c>
      <c r="C17" s="85" t="s">
        <v>4</v>
      </c>
      <c r="D17" s="43">
        <v>1</v>
      </c>
      <c r="E17" s="123"/>
      <c r="F17" s="112">
        <f>D17*E17</f>
        <v>0</v>
      </c>
    </row>
    <row r="18" spans="1:6" s="3" customFormat="1" ht="15" thickBot="1">
      <c r="A18" s="135"/>
      <c r="B18" s="79" t="s">
        <v>96</v>
      </c>
      <c r="C18" s="136"/>
      <c r="D18" s="137"/>
      <c r="E18" s="137"/>
      <c r="F18" s="138"/>
    </row>
    <row r="19" spans="1:8" s="3" customFormat="1" ht="14.45" customHeight="1" thickBot="1">
      <c r="A19" s="8">
        <v>4</v>
      </c>
      <c r="B19" s="84" t="s">
        <v>76</v>
      </c>
      <c r="C19" s="51"/>
      <c r="D19" s="215"/>
      <c r="E19" s="215"/>
      <c r="F19" s="91">
        <f>SUM(F20:F33)</f>
        <v>0</v>
      </c>
      <c r="H19" s="67"/>
    </row>
    <row r="20" spans="1:6" s="3" customFormat="1" ht="15" customHeight="1">
      <c r="A20" s="118" t="s">
        <v>54</v>
      </c>
      <c r="B20" s="140" t="s">
        <v>100</v>
      </c>
      <c r="C20" s="130" t="s">
        <v>4</v>
      </c>
      <c r="D20" s="33">
        <v>1</v>
      </c>
      <c r="E20" s="34"/>
      <c r="F20" s="115">
        <f aca="true" t="shared" si="0" ref="F20:F27">E20*D20</f>
        <v>0</v>
      </c>
    </row>
    <row r="21" spans="1:6" s="3" customFormat="1" ht="24">
      <c r="A21" s="11" t="s">
        <v>55</v>
      </c>
      <c r="B21" s="141" t="s">
        <v>101</v>
      </c>
      <c r="C21" s="81" t="s">
        <v>4</v>
      </c>
      <c r="D21" s="36">
        <v>1</v>
      </c>
      <c r="E21" s="37"/>
      <c r="F21" s="35">
        <f>E21*D21</f>
        <v>0</v>
      </c>
    </row>
    <row r="22" spans="1:6" s="3" customFormat="1" ht="15">
      <c r="A22" s="118" t="s">
        <v>56</v>
      </c>
      <c r="B22" s="142" t="s">
        <v>102</v>
      </c>
      <c r="C22" s="81" t="s">
        <v>4</v>
      </c>
      <c r="D22" s="36">
        <v>1</v>
      </c>
      <c r="E22" s="37"/>
      <c r="F22" s="35">
        <f t="shared" si="0"/>
        <v>0</v>
      </c>
    </row>
    <row r="23" spans="1:6" s="3" customFormat="1" ht="38.25">
      <c r="A23" s="11" t="s">
        <v>57</v>
      </c>
      <c r="B23" s="141" t="s">
        <v>103</v>
      </c>
      <c r="C23" s="81" t="s">
        <v>4</v>
      </c>
      <c r="D23" s="36">
        <v>1</v>
      </c>
      <c r="E23" s="37"/>
      <c r="F23" s="35">
        <f t="shared" si="0"/>
        <v>0</v>
      </c>
    </row>
    <row r="24" spans="1:6" s="3" customFormat="1" ht="62.25">
      <c r="A24" s="107" t="s">
        <v>58</v>
      </c>
      <c r="B24" s="141" t="s">
        <v>104</v>
      </c>
      <c r="C24" s="81" t="s">
        <v>4</v>
      </c>
      <c r="D24" s="36">
        <v>1</v>
      </c>
      <c r="E24" s="37"/>
      <c r="F24" s="35">
        <f t="shared" si="0"/>
        <v>0</v>
      </c>
    </row>
    <row r="25" spans="1:6" s="3" customFormat="1" ht="24">
      <c r="A25" s="107" t="s">
        <v>59</v>
      </c>
      <c r="B25" s="141" t="s">
        <v>105</v>
      </c>
      <c r="C25" s="81" t="s">
        <v>4</v>
      </c>
      <c r="D25" s="36">
        <v>1</v>
      </c>
      <c r="E25" s="37"/>
      <c r="F25" s="35">
        <f>E25*D25</f>
        <v>0</v>
      </c>
    </row>
    <row r="26" spans="1:6" s="3" customFormat="1" ht="15">
      <c r="A26" s="107"/>
      <c r="B26" s="139" t="s">
        <v>99</v>
      </c>
      <c r="C26" s="81"/>
      <c r="D26" s="36"/>
      <c r="E26" s="37"/>
      <c r="F26" s="35"/>
    </row>
    <row r="27" spans="1:14" s="3" customFormat="1" ht="51">
      <c r="A27" s="11" t="s">
        <v>60</v>
      </c>
      <c r="B27" s="143" t="s">
        <v>106</v>
      </c>
      <c r="C27" s="81" t="s">
        <v>4</v>
      </c>
      <c r="D27" s="36">
        <v>1</v>
      </c>
      <c r="E27" s="37"/>
      <c r="F27" s="35">
        <f t="shared" si="0"/>
        <v>0</v>
      </c>
      <c r="N27" s="31"/>
    </row>
    <row r="28" spans="1:6" s="3" customFormat="1" ht="15">
      <c r="A28" s="107" t="s">
        <v>61</v>
      </c>
      <c r="B28" s="144" t="s">
        <v>107</v>
      </c>
      <c r="C28" s="81" t="s">
        <v>4</v>
      </c>
      <c r="D28" s="36">
        <v>1</v>
      </c>
      <c r="E28" s="37"/>
      <c r="F28" s="35">
        <f>E28*D28</f>
        <v>0</v>
      </c>
    </row>
    <row r="29" spans="1:6" s="3" customFormat="1" ht="36.75">
      <c r="A29" s="118" t="s">
        <v>62</v>
      </c>
      <c r="B29" s="145" t="s">
        <v>138</v>
      </c>
      <c r="C29" s="81" t="s">
        <v>4</v>
      </c>
      <c r="D29" s="36">
        <v>1</v>
      </c>
      <c r="E29" s="37"/>
      <c r="F29" s="35">
        <f>E29*D29</f>
        <v>0</v>
      </c>
    </row>
    <row r="30" spans="1:6" s="3" customFormat="1" ht="24">
      <c r="A30" s="11" t="s">
        <v>63</v>
      </c>
      <c r="B30" s="146" t="s">
        <v>108</v>
      </c>
      <c r="C30" s="81" t="s">
        <v>4</v>
      </c>
      <c r="D30" s="36">
        <v>1</v>
      </c>
      <c r="E30" s="37"/>
      <c r="F30" s="35">
        <f>E30*D30</f>
        <v>0</v>
      </c>
    </row>
    <row r="31" spans="1:6" s="3" customFormat="1" ht="15">
      <c r="A31" s="107" t="s">
        <v>82</v>
      </c>
      <c r="B31" s="146" t="s">
        <v>109</v>
      </c>
      <c r="C31" s="81" t="s">
        <v>4</v>
      </c>
      <c r="D31" s="36">
        <v>1</v>
      </c>
      <c r="E31" s="37"/>
      <c r="F31" s="35">
        <f>E31*D31</f>
        <v>0</v>
      </c>
    </row>
    <row r="32" spans="1:6" s="3" customFormat="1" ht="14.25" customHeight="1">
      <c r="A32" s="118" t="s">
        <v>83</v>
      </c>
      <c r="B32" s="147" t="s">
        <v>45</v>
      </c>
      <c r="C32" s="81" t="s">
        <v>4</v>
      </c>
      <c r="D32" s="36">
        <v>1</v>
      </c>
      <c r="E32" s="37"/>
      <c r="F32" s="35">
        <f>E32*D32</f>
        <v>0</v>
      </c>
    </row>
    <row r="33" spans="1:6" s="3" customFormat="1" ht="15.75" customHeight="1" thickBot="1">
      <c r="A33" s="11"/>
      <c r="B33" s="148" t="s">
        <v>110</v>
      </c>
      <c r="C33" s="30"/>
      <c r="D33" s="40"/>
      <c r="E33" s="40"/>
      <c r="F33" s="116"/>
    </row>
    <row r="34" spans="1:6" s="3" customFormat="1" ht="15" thickBot="1">
      <c r="A34" s="8">
        <v>5</v>
      </c>
      <c r="B34" s="66" t="s">
        <v>31</v>
      </c>
      <c r="C34" s="85"/>
      <c r="D34" s="43"/>
      <c r="E34" s="43"/>
      <c r="F34" s="112">
        <f>SUM(F35:F45)</f>
        <v>0</v>
      </c>
    </row>
    <row r="35" spans="1:6" s="3" customFormat="1" ht="62.25">
      <c r="A35" s="131" t="s">
        <v>84</v>
      </c>
      <c r="B35" s="149" t="s">
        <v>111</v>
      </c>
      <c r="C35" s="81" t="s">
        <v>4</v>
      </c>
      <c r="D35" s="76">
        <v>1</v>
      </c>
      <c r="E35" s="37"/>
      <c r="F35" s="117">
        <f>D35*E35</f>
        <v>0</v>
      </c>
    </row>
    <row r="36" spans="1:6" s="3" customFormat="1" ht="15">
      <c r="A36" s="131" t="s">
        <v>85</v>
      </c>
      <c r="B36" s="150" t="s">
        <v>112</v>
      </c>
      <c r="C36" s="81" t="s">
        <v>4</v>
      </c>
      <c r="D36" s="76">
        <v>1</v>
      </c>
      <c r="E36" s="37"/>
      <c r="F36" s="117">
        <f>D36*E36</f>
        <v>0</v>
      </c>
    </row>
    <row r="37" spans="1:6" s="3" customFormat="1" ht="15.75" customHeight="1">
      <c r="A37" s="131"/>
      <c r="B37" s="139" t="s">
        <v>53</v>
      </c>
      <c r="C37" s="81"/>
      <c r="D37" s="76"/>
      <c r="E37" s="157"/>
      <c r="F37" s="117"/>
    </row>
    <row r="38" spans="1:6" s="3" customFormat="1" ht="15">
      <c r="A38" s="131" t="s">
        <v>86</v>
      </c>
      <c r="B38" s="141" t="s">
        <v>113</v>
      </c>
      <c r="C38" s="81" t="s">
        <v>4</v>
      </c>
      <c r="D38" s="36">
        <v>1</v>
      </c>
      <c r="E38" s="37"/>
      <c r="F38" s="35">
        <f aca="true" t="shared" si="1" ref="F38:F42">E38*D38</f>
        <v>0</v>
      </c>
    </row>
    <row r="39" spans="1:6" s="3" customFormat="1" ht="15">
      <c r="A39" s="132" t="s">
        <v>87</v>
      </c>
      <c r="B39" s="141" t="s">
        <v>114</v>
      </c>
      <c r="C39" s="81" t="s">
        <v>4</v>
      </c>
      <c r="D39" s="36">
        <v>1</v>
      </c>
      <c r="E39" s="37"/>
      <c r="F39" s="35">
        <f t="shared" si="1"/>
        <v>0</v>
      </c>
    </row>
    <row r="40" spans="1:6" s="3" customFormat="1" ht="15">
      <c r="A40" s="131" t="s">
        <v>88</v>
      </c>
      <c r="B40" s="141" t="s">
        <v>6</v>
      </c>
      <c r="C40" s="81" t="s">
        <v>4</v>
      </c>
      <c r="D40" s="36">
        <v>1</v>
      </c>
      <c r="E40" s="37"/>
      <c r="F40" s="35">
        <f>E40*D40</f>
        <v>0</v>
      </c>
    </row>
    <row r="41" spans="1:6" s="3" customFormat="1" ht="15">
      <c r="A41" s="132" t="s">
        <v>89</v>
      </c>
      <c r="B41" s="141" t="s">
        <v>7</v>
      </c>
      <c r="C41" s="81" t="s">
        <v>4</v>
      </c>
      <c r="D41" s="36">
        <v>1</v>
      </c>
      <c r="E41" s="37"/>
      <c r="F41" s="35">
        <f t="shared" si="1"/>
        <v>0</v>
      </c>
    </row>
    <row r="42" spans="1:6" s="3" customFormat="1" ht="15">
      <c r="A42" s="131" t="s">
        <v>90</v>
      </c>
      <c r="B42" s="141" t="s">
        <v>8</v>
      </c>
      <c r="C42" s="81" t="s">
        <v>4</v>
      </c>
      <c r="D42" s="36">
        <v>1</v>
      </c>
      <c r="E42" s="37"/>
      <c r="F42" s="35">
        <f t="shared" si="1"/>
        <v>0</v>
      </c>
    </row>
    <row r="43" spans="1:6" s="3" customFormat="1" ht="15">
      <c r="A43" s="132" t="s">
        <v>91</v>
      </c>
      <c r="B43" s="141" t="s">
        <v>115</v>
      </c>
      <c r="C43" s="81"/>
      <c r="D43" s="36"/>
      <c r="E43" s="37"/>
      <c r="F43" s="35"/>
    </row>
    <row r="44" spans="1:6" s="3" customFormat="1" ht="15">
      <c r="A44" s="132" t="s">
        <v>92</v>
      </c>
      <c r="B44" s="146" t="s">
        <v>116</v>
      </c>
      <c r="C44" s="81" t="s">
        <v>4</v>
      </c>
      <c r="D44" s="36">
        <v>1</v>
      </c>
      <c r="E44" s="37"/>
      <c r="F44" s="35">
        <f>E44*D44</f>
        <v>0</v>
      </c>
    </row>
    <row r="45" spans="1:6" s="3" customFormat="1" ht="14.25" customHeight="1">
      <c r="A45" s="216" t="s">
        <v>93</v>
      </c>
      <c r="B45" s="146" t="s">
        <v>45</v>
      </c>
      <c r="C45" s="81" t="s">
        <v>4</v>
      </c>
      <c r="D45" s="36">
        <v>1</v>
      </c>
      <c r="E45" s="37"/>
      <c r="F45" s="35">
        <f>E45*D45</f>
        <v>0</v>
      </c>
    </row>
    <row r="46" spans="1:6" s="3" customFormat="1" ht="15" thickBot="1">
      <c r="A46" s="217"/>
      <c r="B46" s="151" t="s">
        <v>117</v>
      </c>
      <c r="C46" s="12"/>
      <c r="D46" s="41"/>
      <c r="E46" s="41"/>
      <c r="F46" s="42"/>
    </row>
    <row r="47" spans="1:6" s="3" customFormat="1" ht="15.75" customHeight="1" thickBot="1">
      <c r="A47" s="72">
        <v>6</v>
      </c>
      <c r="B47" s="152" t="s">
        <v>29</v>
      </c>
      <c r="C47" s="73" t="s">
        <v>4</v>
      </c>
      <c r="D47" s="74">
        <v>1</v>
      </c>
      <c r="E47" s="83"/>
      <c r="F47" s="92">
        <f>D47*E47</f>
        <v>0</v>
      </c>
    </row>
    <row r="48" spans="1:6" s="3" customFormat="1" ht="15" thickBot="1">
      <c r="A48" s="13"/>
      <c r="B48" s="153" t="s">
        <v>118</v>
      </c>
      <c r="C48" s="12"/>
      <c r="D48" s="41"/>
      <c r="E48" s="50"/>
      <c r="F48" s="44"/>
    </row>
    <row r="49" spans="1:13" s="3" customFormat="1" ht="14.25" customHeight="1" thickBot="1">
      <c r="A49" s="78">
        <v>7</v>
      </c>
      <c r="B49" s="57" t="s">
        <v>44</v>
      </c>
      <c r="C49" s="51"/>
      <c r="D49" s="38"/>
      <c r="E49" s="38"/>
      <c r="F49" s="91">
        <f>F50+F51+F52+F53</f>
        <v>0</v>
      </c>
      <c r="H49" s="68"/>
      <c r="I49" s="68"/>
      <c r="J49" s="68"/>
      <c r="K49" s="68"/>
      <c r="L49" s="68"/>
      <c r="M49" s="68"/>
    </row>
    <row r="50" spans="1:13" s="3" customFormat="1" ht="15" customHeight="1">
      <c r="A50" s="206"/>
      <c r="B50" s="14" t="s">
        <v>12</v>
      </c>
      <c r="C50" s="15" t="s">
        <v>11</v>
      </c>
      <c r="D50" s="154">
        <v>10</v>
      </c>
      <c r="E50" s="39"/>
      <c r="F50" s="46">
        <f>D50*E50</f>
        <v>0</v>
      </c>
      <c r="H50" s="68"/>
      <c r="I50" s="68"/>
      <c r="J50" s="68"/>
      <c r="K50" s="68"/>
      <c r="L50" s="68"/>
      <c r="M50" s="68"/>
    </row>
    <row r="51" spans="1:13" s="3" customFormat="1" ht="15.75" customHeight="1">
      <c r="A51" s="207"/>
      <c r="B51" s="5" t="s">
        <v>13</v>
      </c>
      <c r="C51" s="16" t="s">
        <v>11</v>
      </c>
      <c r="D51" s="36">
        <v>30</v>
      </c>
      <c r="E51" s="37"/>
      <c r="F51" s="35">
        <f aca="true" t="shared" si="2" ref="F51:F53">D51*E51</f>
        <v>0</v>
      </c>
      <c r="H51" s="68"/>
      <c r="I51" s="68"/>
      <c r="J51" s="68"/>
      <c r="K51" s="68"/>
      <c r="L51" s="68"/>
      <c r="M51" s="68"/>
    </row>
    <row r="52" spans="1:13" s="3" customFormat="1" ht="15.75" customHeight="1">
      <c r="A52" s="207"/>
      <c r="B52" s="5" t="s">
        <v>14</v>
      </c>
      <c r="C52" s="16" t="s">
        <v>11</v>
      </c>
      <c r="D52" s="36">
        <v>20</v>
      </c>
      <c r="E52" s="37"/>
      <c r="F52" s="35">
        <f t="shared" si="2"/>
        <v>0</v>
      </c>
      <c r="H52" s="68"/>
      <c r="I52" s="68"/>
      <c r="J52" s="68"/>
      <c r="K52" s="68"/>
      <c r="L52" s="68"/>
      <c r="M52" s="68"/>
    </row>
    <row r="53" spans="1:13" s="3" customFormat="1" ht="15.75" customHeight="1">
      <c r="A53" s="207"/>
      <c r="B53" s="71" t="s">
        <v>15</v>
      </c>
      <c r="C53" s="77" t="s">
        <v>11</v>
      </c>
      <c r="D53" s="64">
        <v>5</v>
      </c>
      <c r="E53" s="65"/>
      <c r="F53" s="52">
        <f t="shared" si="2"/>
        <v>0</v>
      </c>
      <c r="H53" s="68"/>
      <c r="I53" s="68"/>
      <c r="J53" s="68"/>
      <c r="K53" s="68"/>
      <c r="L53" s="68"/>
      <c r="M53" s="68"/>
    </row>
    <row r="54" spans="1:13" s="3" customFormat="1" ht="15" customHeight="1" thickBot="1">
      <c r="A54" s="207"/>
      <c r="B54" s="180" t="s">
        <v>119</v>
      </c>
      <c r="C54" s="77"/>
      <c r="D54" s="64"/>
      <c r="E54" s="64"/>
      <c r="F54" s="52"/>
      <c r="H54" s="68"/>
      <c r="I54" s="68"/>
      <c r="J54" s="68"/>
      <c r="K54" s="68"/>
      <c r="L54" s="68"/>
      <c r="M54" s="68"/>
    </row>
    <row r="55" spans="1:13" s="3" customFormat="1" ht="26.25" thickBot="1">
      <c r="A55" s="181">
        <v>8</v>
      </c>
      <c r="B55" s="182" t="s">
        <v>135</v>
      </c>
      <c r="C55" s="183" t="s">
        <v>4</v>
      </c>
      <c r="D55" s="184">
        <v>1</v>
      </c>
      <c r="E55" s="123"/>
      <c r="F55" s="185">
        <f>E55*D55</f>
        <v>0</v>
      </c>
      <c r="H55" s="68"/>
      <c r="I55" s="68"/>
      <c r="J55" s="68"/>
      <c r="K55" s="68"/>
      <c r="L55" s="68"/>
      <c r="M55" s="68"/>
    </row>
    <row r="56" spans="1:13" s="3" customFormat="1" ht="15" thickBot="1">
      <c r="A56" s="186"/>
      <c r="B56" s="190" t="s">
        <v>134</v>
      </c>
      <c r="C56" s="187"/>
      <c r="D56" s="188"/>
      <c r="E56" s="188"/>
      <c r="F56" s="189"/>
      <c r="H56" s="68"/>
      <c r="I56" s="68"/>
      <c r="J56" s="68"/>
      <c r="K56" s="68"/>
      <c r="L56" s="68"/>
      <c r="M56" s="68"/>
    </row>
    <row r="57" spans="1:13" s="3" customFormat="1" ht="26.25" thickBot="1">
      <c r="A57" s="181">
        <v>9</v>
      </c>
      <c r="B57" s="182" t="s">
        <v>136</v>
      </c>
      <c r="C57" s="183" t="s">
        <v>4</v>
      </c>
      <c r="D57" s="184">
        <v>1</v>
      </c>
      <c r="E57" s="123"/>
      <c r="F57" s="185">
        <f>E57*D57</f>
        <v>0</v>
      </c>
      <c r="H57" s="68"/>
      <c r="I57" s="68"/>
      <c r="J57" s="68"/>
      <c r="K57" s="68"/>
      <c r="L57" s="68"/>
      <c r="M57" s="68"/>
    </row>
    <row r="58" spans="1:13" s="3" customFormat="1" ht="15" thickBot="1">
      <c r="A58" s="191"/>
      <c r="B58" s="190" t="s">
        <v>134</v>
      </c>
      <c r="C58" s="187"/>
      <c r="D58" s="188"/>
      <c r="E58" s="188"/>
      <c r="F58" s="189"/>
      <c r="H58" s="68"/>
      <c r="I58" s="68"/>
      <c r="J58" s="68"/>
      <c r="K58" s="68"/>
      <c r="L58" s="68"/>
      <c r="M58" s="68"/>
    </row>
    <row r="59" spans="1:6" ht="15" thickBot="1">
      <c r="A59" s="208" t="s">
        <v>129</v>
      </c>
      <c r="B59" s="209"/>
      <c r="C59" s="209"/>
      <c r="D59" s="209"/>
      <c r="E59" s="210"/>
      <c r="F59" s="93">
        <f>F10+F13+F19+F34+F47+F49+F55+F57</f>
        <v>0</v>
      </c>
    </row>
    <row r="61" ht="15">
      <c r="A61" s="80" t="s">
        <v>48</v>
      </c>
    </row>
    <row r="62" ht="15">
      <c r="A62" s="80" t="s">
        <v>49</v>
      </c>
    </row>
    <row r="64" spans="1:2" ht="15">
      <c r="A64" s="22" t="s">
        <v>73</v>
      </c>
      <c r="B64" s="22" t="s">
        <v>74</v>
      </c>
    </row>
    <row r="65" spans="1:2" ht="15">
      <c r="A65" s="22" t="s">
        <v>131</v>
      </c>
      <c r="B65" s="22" t="s">
        <v>78</v>
      </c>
    </row>
    <row r="66" spans="1:2" ht="15">
      <c r="A66" s="22" t="s">
        <v>132</v>
      </c>
      <c r="B66" s="22" t="s">
        <v>133</v>
      </c>
    </row>
  </sheetData>
  <mergeCells count="8">
    <mergeCell ref="A50:A54"/>
    <mergeCell ref="A59:E59"/>
    <mergeCell ref="A1:F1"/>
    <mergeCell ref="A2:C2"/>
    <mergeCell ref="A5:B5"/>
    <mergeCell ref="A3:B3"/>
    <mergeCell ref="D19:E19"/>
    <mergeCell ref="A45:A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B10" sqref="B10"/>
    </sheetView>
  </sheetViews>
  <sheetFormatPr defaultColWidth="9.140625" defaultRowHeight="15"/>
  <cols>
    <col min="2" max="2" width="57.421875" style="0" bestFit="1" customWidth="1"/>
  </cols>
  <sheetData>
    <row r="1" spans="1:6" ht="15.75">
      <c r="A1" s="211" t="s">
        <v>5</v>
      </c>
      <c r="B1" s="211"/>
      <c r="C1" s="211"/>
      <c r="D1" s="211"/>
      <c r="E1" s="211"/>
      <c r="F1" s="211"/>
    </row>
    <row r="2" spans="1:6" ht="15">
      <c r="A2" s="212" t="str">
        <f>REKAPITULACE!B4</f>
        <v>Stavba: 02.060 Opatření v úseku Brantice, OHO, DSpoP+DPS</v>
      </c>
      <c r="B2" s="212"/>
      <c r="C2" s="212"/>
      <c r="D2" s="1"/>
      <c r="E2" s="1"/>
      <c r="F2" s="1"/>
    </row>
    <row r="3" spans="1:6" ht="27">
      <c r="A3" s="213" t="s">
        <v>52</v>
      </c>
      <c r="B3" s="213"/>
      <c r="C3" s="6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>
      <c r="A5" s="213" t="s">
        <v>34</v>
      </c>
      <c r="B5" s="213"/>
      <c r="C5" s="1"/>
      <c r="D5" s="1"/>
      <c r="E5" s="1"/>
      <c r="F5" s="1"/>
    </row>
    <row r="6" spans="1:6" ht="15.75">
      <c r="A6" s="2" t="s">
        <v>33</v>
      </c>
      <c r="B6" s="1"/>
      <c r="C6" s="1"/>
      <c r="D6" s="1"/>
      <c r="E6" s="1"/>
      <c r="F6" s="1"/>
    </row>
    <row r="7" spans="1:6" ht="15">
      <c r="A7" s="18"/>
      <c r="B7" s="21" t="s">
        <v>16</v>
      </c>
      <c r="C7" s="1"/>
      <c r="D7" s="1"/>
      <c r="E7" s="1"/>
      <c r="F7" s="1"/>
    </row>
    <row r="8" spans="1:6" ht="15.75" thickBot="1">
      <c r="A8" s="20"/>
      <c r="B8" s="19"/>
      <c r="C8" s="1"/>
      <c r="D8" s="1"/>
      <c r="E8" s="1"/>
      <c r="F8" s="1"/>
    </row>
    <row r="9" spans="1:6" ht="26.25" thickBot="1">
      <c r="A9" s="9"/>
      <c r="B9" s="10"/>
      <c r="C9" s="49" t="s">
        <v>0</v>
      </c>
      <c r="D9" s="47" t="s">
        <v>1</v>
      </c>
      <c r="E9" s="47" t="s">
        <v>2</v>
      </c>
      <c r="F9" s="48" t="s">
        <v>3</v>
      </c>
    </row>
    <row r="10" spans="1:6" ht="15.75" thickBot="1">
      <c r="A10" s="8"/>
      <c r="B10" s="86" t="s">
        <v>50</v>
      </c>
      <c r="C10" s="133" t="s">
        <v>4</v>
      </c>
      <c r="D10" s="134">
        <v>1</v>
      </c>
      <c r="E10" s="17"/>
      <c r="F10" s="7">
        <f>E10*D10</f>
        <v>0</v>
      </c>
    </row>
    <row r="11" spans="1:6" ht="15.75" thickBot="1">
      <c r="A11" s="82"/>
      <c r="B11" s="87" t="s">
        <v>51</v>
      </c>
      <c r="C11" s="133" t="s">
        <v>4</v>
      </c>
      <c r="D11" s="134">
        <v>1</v>
      </c>
      <c r="E11" s="17"/>
      <c r="F11" s="7">
        <f>E11*D11</f>
        <v>0</v>
      </c>
    </row>
    <row r="12" spans="1:6" ht="15.75" thickBot="1">
      <c r="A12" s="82"/>
      <c r="B12" s="87" t="s">
        <v>32</v>
      </c>
      <c r="C12" s="160" t="s">
        <v>4</v>
      </c>
      <c r="D12" s="134">
        <v>1</v>
      </c>
      <c r="E12" s="17"/>
      <c r="F12" s="4">
        <f>E12*D12</f>
        <v>0</v>
      </c>
    </row>
    <row r="13" spans="1:6" ht="15.75" thickBot="1">
      <c r="A13" s="82"/>
      <c r="B13" s="87" t="s">
        <v>24</v>
      </c>
      <c r="C13" s="160" t="s">
        <v>25</v>
      </c>
      <c r="D13" s="134">
        <v>1</v>
      </c>
      <c r="E13" s="17"/>
      <c r="F13" s="4">
        <f>E13*D13</f>
        <v>0</v>
      </c>
    </row>
    <row r="14" spans="1:6" ht="15.75" thickBot="1">
      <c r="A14" s="88"/>
      <c r="B14" s="89" t="s">
        <v>26</v>
      </c>
      <c r="C14" s="89"/>
      <c r="D14" s="89"/>
      <c r="E14" s="90"/>
      <c r="F14" s="159">
        <f>SUM(F10:F13)</f>
        <v>0</v>
      </c>
    </row>
    <row r="15" spans="1:6" ht="15">
      <c r="A15" s="22"/>
      <c r="B15" s="22"/>
      <c r="C15" s="22"/>
      <c r="D15" s="22"/>
      <c r="E15" s="22"/>
      <c r="F15" s="22"/>
    </row>
    <row r="16" spans="1:6" ht="15">
      <c r="A16" s="22"/>
      <c r="B16" s="22"/>
      <c r="C16" s="22"/>
      <c r="D16" s="22"/>
      <c r="E16" s="22"/>
      <c r="F16" s="22"/>
    </row>
  </sheetData>
  <mergeCells count="4">
    <mergeCell ref="A1:F1"/>
    <mergeCell ref="A2:C2"/>
    <mergeCell ref="A3:B3"/>
    <mergeCell ref="A5:B5"/>
  </mergeCells>
  <printOptions/>
  <pageMargins left="0.7" right="0.7" top="0.787401575" bottom="0.787401575" header="0.3" footer="0.3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I18" sqref="I18"/>
    </sheetView>
  </sheetViews>
  <sheetFormatPr defaultColWidth="9.140625" defaultRowHeight="15"/>
  <cols>
    <col min="1" max="1" width="5.421875" style="0" customWidth="1"/>
    <col min="2" max="2" width="26.00390625" style="0" customWidth="1"/>
  </cols>
  <sheetData>
    <row r="1" spans="1:8" ht="15.75">
      <c r="A1" s="211" t="s">
        <v>5</v>
      </c>
      <c r="B1" s="211"/>
      <c r="C1" s="211"/>
      <c r="D1" s="211"/>
      <c r="E1" s="211"/>
      <c r="F1" s="211"/>
      <c r="G1" s="211"/>
      <c r="H1" s="156"/>
    </row>
    <row r="2" spans="1:6" ht="15" customHeight="1">
      <c r="A2" s="212" t="s">
        <v>130</v>
      </c>
      <c r="B2" s="212"/>
      <c r="C2" s="212"/>
      <c r="D2" s="212"/>
      <c r="E2" s="212"/>
      <c r="F2" s="1"/>
    </row>
    <row r="3" spans="1:6" ht="27">
      <c r="A3" s="155" t="s">
        <v>30</v>
      </c>
      <c r="B3" s="155"/>
      <c r="C3" s="6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>
      <c r="A5" s="155" t="s">
        <v>34</v>
      </c>
      <c r="B5" s="155"/>
      <c r="C5" s="1"/>
      <c r="D5" s="1"/>
      <c r="E5" s="1"/>
      <c r="F5" s="1"/>
    </row>
    <row r="6" spans="1:6" ht="15.75">
      <c r="A6" s="2" t="s">
        <v>33</v>
      </c>
      <c r="B6" s="1"/>
      <c r="C6" s="1"/>
      <c r="D6" s="1"/>
      <c r="E6" s="1"/>
      <c r="F6" s="1"/>
    </row>
    <row r="7" spans="1:6" ht="15">
      <c r="A7" s="18"/>
      <c r="B7" s="21" t="s">
        <v>16</v>
      </c>
      <c r="C7" s="1"/>
      <c r="D7" s="1"/>
      <c r="E7" s="1"/>
      <c r="F7" s="1"/>
    </row>
    <row r="8" ht="15.75" thickBot="1"/>
    <row r="9" spans="3:6" ht="26.25" thickBot="1">
      <c r="C9" s="49" t="s">
        <v>0</v>
      </c>
      <c r="D9" s="47" t="s">
        <v>1</v>
      </c>
      <c r="E9" s="47" t="s">
        <v>2</v>
      </c>
      <c r="F9" s="48" t="s">
        <v>3</v>
      </c>
    </row>
    <row r="10" spans="2:6" ht="15">
      <c r="B10" s="165" t="s">
        <v>10</v>
      </c>
      <c r="C10" s="15" t="s">
        <v>11</v>
      </c>
      <c r="D10" s="45">
        <v>100</v>
      </c>
      <c r="E10" s="39"/>
      <c r="F10" s="46">
        <f>E10*D10</f>
        <v>0</v>
      </c>
    </row>
    <row r="11" spans="2:6" ht="20.25" customHeight="1">
      <c r="B11" s="166" t="s">
        <v>9</v>
      </c>
      <c r="C11" s="77" t="s">
        <v>11</v>
      </c>
      <c r="D11" s="64">
        <v>150</v>
      </c>
      <c r="E11" s="65"/>
      <c r="F11" s="52">
        <f>D11*E11</f>
        <v>0</v>
      </c>
    </row>
    <row r="12" spans="2:6" ht="15.75" thickBot="1">
      <c r="B12" s="218" t="s">
        <v>120</v>
      </c>
      <c r="C12" s="219"/>
      <c r="D12" s="220"/>
      <c r="E12" s="41"/>
      <c r="F12" s="42"/>
    </row>
    <row r="13" spans="2:6" ht="15.75" thickBot="1">
      <c r="B13" s="88" t="s">
        <v>26</v>
      </c>
      <c r="C13" s="89"/>
      <c r="D13" s="89"/>
      <c r="E13" s="90"/>
      <c r="F13" s="158">
        <f>SUM(F10:F12)</f>
        <v>0</v>
      </c>
    </row>
  </sheetData>
  <mergeCells count="3">
    <mergeCell ref="B12:D12"/>
    <mergeCell ref="A1:G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</dc:creator>
  <cp:keywords/>
  <dc:description/>
  <cp:lastModifiedBy>Proschl</cp:lastModifiedBy>
  <cp:lastPrinted>2024-02-07T07:12:06Z</cp:lastPrinted>
  <dcterms:created xsi:type="dcterms:W3CDTF">2012-01-10T08:10:42Z</dcterms:created>
  <dcterms:modified xsi:type="dcterms:W3CDTF">2024-04-30T06:31:11Z</dcterms:modified>
  <cp:category/>
  <cp:version/>
  <cp:contentType/>
  <cp:contentStatus/>
</cp:coreProperties>
</file>