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Kalkulace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<sst xmlns="http://schemas.openxmlformats.org/spreadsheetml/2006/main" count="252" uniqueCount="175">
  <si>
    <t>Obj. č.</t>
  </si>
  <si>
    <t>Model</t>
  </si>
  <si>
    <t>Popis</t>
  </si>
  <si>
    <t>Počet</t>
  </si>
  <si>
    <t>Jedn.</t>
  </si>
  <si>
    <t>Ceníková
cena
Kč bez DPH</t>
  </si>
  <si>
    <t>Nabídka
celkem
Kč bez DPH</t>
  </si>
  <si>
    <t>Ovládací systém a senzory</t>
  </si>
  <si>
    <t>HCC-800-M</t>
  </si>
  <si>
    <t>ks</t>
  </si>
  <si>
    <t>ICM-800-2</t>
  </si>
  <si>
    <t>RAIN-CLIK</t>
  </si>
  <si>
    <t>Lišty a drobné elektroinstalace</t>
  </si>
  <si>
    <t>soubor</t>
  </si>
  <si>
    <t>Šachtice s elmag. ventily, rozdělovače, kabelové vedení</t>
  </si>
  <si>
    <t>VB-1419W-12</t>
  </si>
  <si>
    <t>STANDARD VB-1419 bez otvorů | Výška 31 cm, bez otvorů, základna 54,5x40 cm, víko 42,5x29 cm, zajišťovací šroub, zátěžové provedení</t>
  </si>
  <si>
    <t>PGV151GABL</t>
  </si>
  <si>
    <t>PGV, 6/4" FF, s regulací průtoku, bez cívky | Elektromagnetický ventil, bez cívky, rozsah pracovních tlaků 1,5 - 10 bar, spodní nebo boční připojení, regulace průtoku.</t>
  </si>
  <si>
    <t>911-50F</t>
  </si>
  <si>
    <t>CONNECTO PLUS - Závitové DG přechody s vnějším závitem | 50x6/4" - EXTRA pevná mechanická spojka pro spojování potrubí z nízkohustotního polyethylenu PE-LD a středněhustotního polyethylenu PE-MD, vnější závit, modrá</t>
  </si>
  <si>
    <t>600.57-500</t>
  </si>
  <si>
    <t>Mosazné závitové dvojniply | 6/4", vnější závity</t>
  </si>
  <si>
    <t>701-500</t>
  </si>
  <si>
    <t>Mosazná závitová kolena FF | 6/4", vnitřní závity</t>
  </si>
  <si>
    <t>700-500</t>
  </si>
  <si>
    <t>Mosazné závitové T-kusy | 6/4"x6/4"x6/4", vnitřní závity</t>
  </si>
  <si>
    <t>3X15-100</t>
  </si>
  <si>
    <t xml:space="preserve">CYKY-J 3x1,5 (CYKY 3Cx1,5) | Třížilový zemní kabel vhodný například pro 2 elektromagnetické ventily, balení ve smotku 100 m, cena uvedena za 1 m.
</t>
  </si>
  <si>
    <t>m</t>
  </si>
  <si>
    <t>2X15-100</t>
  </si>
  <si>
    <t>CYKY-O 2x1,5 (CYKY 2Dx1,5) | Dvoužilový zemní kabel vhodný například pro 1 elektromagnetický ventil nebo čidlo, balení ve smotku 100 m, cena uvedena za 1 m.</t>
  </si>
  <si>
    <t>kabel-stin</t>
  </si>
  <si>
    <t>bm</t>
  </si>
  <si>
    <t>DBO-B6-L</t>
  </si>
  <si>
    <t>Vodotěsný konektor DBO (vel. L) | Pro vodiče 0,8-2,5 mm² dvoudílné (žlutomodrá kabelová spojka),  středně velké tělo, pro spojení 2-6 vodičů, náhrada za DBY.</t>
  </si>
  <si>
    <t>DBR-Y6-XL</t>
  </si>
  <si>
    <t>Vodotěsný konektor DBR (vel. XL) | Pro vodiče 0,8-4,0 mm², dvoudílné, velké tělo, červená kabelová spojka, pro více společných vodičů.</t>
  </si>
  <si>
    <t>FOLIE22-100-EL</t>
  </si>
  <si>
    <t>KF09040BA-50</t>
  </si>
  <si>
    <t>Venkovní chránička Kopoflex 40 mm - 50m | Ohebná dvouplášťová kogurovaná chránička, balení 50 m, cena uvedena za 1 m.</t>
  </si>
  <si>
    <t>Potrubí a tvarovky pro rozvody AZS</t>
  </si>
  <si>
    <t>32PN10LD</t>
  </si>
  <si>
    <t xml:space="preserve">PE-LD/ES (PN 10) - návin  | 32x3,4 mm, PN 10, velmi kvalitní potrubí pro sekční a páteřní rozvody, návin 100 m, cena uvedena za 1 m </t>
  </si>
  <si>
    <t>40PN10LD</t>
  </si>
  <si>
    <t xml:space="preserve">PE-LD/ES (PN 10) - návin  | 40x4,2 mm, PN 10, velmi kvalitní potrubí pro sekční a páteřní rozvody, návin 100 m, cena uvedena za 1 m </t>
  </si>
  <si>
    <t>50PN10LD</t>
  </si>
  <si>
    <t xml:space="preserve">PE-LD/ES (PN 10) - návin  | 50x5,2 mm, PN 10, velmi kvalitní potrubí pro sekční a páteřní rozvody, návin 50 m, cena uvedena za 1 m </t>
  </si>
  <si>
    <t>63PN10LD</t>
  </si>
  <si>
    <t xml:space="preserve">PE-LD/ES (PN 10) - návin  | 63x6,5 mm, PN 10, velmi kvalitní potrubí pro sekční a páteřní rozvody, návin 50 m, cena uvedena za 1 m </t>
  </si>
  <si>
    <t>63PN125PE80</t>
  </si>
  <si>
    <t xml:space="preserve">PE-HD / PE 80 (PN 12,5) - návin | 63x5,8 mm, PN 12,5, pro tlakově náročnější rozvody a čerpací stanice, návin 100 m, cena uvedena za 1 m, tvrdší materiál </t>
  </si>
  <si>
    <t>913-630</t>
  </si>
  <si>
    <t>912-63F</t>
  </si>
  <si>
    <t>914-630</t>
  </si>
  <si>
    <t>915-63F</t>
  </si>
  <si>
    <t>918-50F</t>
  </si>
  <si>
    <t>901-40D</t>
  </si>
  <si>
    <t>913-400</t>
  </si>
  <si>
    <t>911-40F</t>
  </si>
  <si>
    <t>Soubor tvarovek pro PE potrubí - ostatní rezerva</t>
  </si>
  <si>
    <t>Postřikovače, trysky, pružné přípojky postřikovačů</t>
  </si>
  <si>
    <t>I-25-04-SS-HS-B</t>
  </si>
  <si>
    <t>I-25 HS, nerez. výsuvník, 10 cm, 1", ADV | Výsuvný rotační postřikovač (10 cm), 2v1 - kruhový a výsečový,  AUTOMATIC ARC RETURN, NON- STRIPPABLE DRIVE, nerezový výsuvník, HIGH SPEED, ADV, sada trysek, poloměr dostřiku 11,0 - 20,4 m</t>
  </si>
  <si>
    <t>Postřikovače REZERVA</t>
  </si>
  <si>
    <t>Letní vodovod - vodní zásuvky</t>
  </si>
  <si>
    <t>VB 910-10</t>
  </si>
  <si>
    <t>LARGE VB-910  | Kruhová zátěžová šachtice pro 1 el.mag. ventil.</t>
  </si>
  <si>
    <t>W1220</t>
  </si>
  <si>
    <t>Ocelové spony na hadice | Spona hadicová stahovací pro průměr hadice 12-20 mm</t>
  </si>
  <si>
    <t>783-23/25</t>
  </si>
  <si>
    <t>GK hadicový přechod na hadici | Mosazná GK spojka s přípojkou pro hadici 1" ( ID 25 mm )</t>
  </si>
  <si>
    <t>762-100</t>
  </si>
  <si>
    <t>GK spojka s vnitřním závitem | Mosazná GK spojka s vnitřním závitem 1"</t>
  </si>
  <si>
    <t>Mosazné otočné koleno | Mosazné otočné koleno mezi přípojným klíčem a hadicí  1"- 1" MF</t>
  </si>
  <si>
    <t>RSCH320</t>
  </si>
  <si>
    <t>Připojný klíč 1" pro RSV | Mosazný klíč k rychlospojnému ventilu, univerzální RSV 1"</t>
  </si>
  <si>
    <t>RSV320</t>
  </si>
  <si>
    <t>Rychlospojné ventily mosazné RS 1" | Rychlospojný ventil mosazný 1" RSV (vod.zásuvka), plastový žlutý kryt</t>
  </si>
  <si>
    <t>702-320</t>
  </si>
  <si>
    <t>Mosazná závitová kolena MF | 1", vnitřní / vnější závit</t>
  </si>
  <si>
    <t>211-32D</t>
  </si>
  <si>
    <t>911-32D</t>
  </si>
  <si>
    <t>Hlavní sestava - napojení na vodní zdroj</t>
  </si>
  <si>
    <t>FTHF-2-M2</t>
  </si>
  <si>
    <t xml:space="preserve">D-FTHF (ROTODISK 120 mesh) 2" BSP | Filtr plastový, průtok až 22 m3/hod, připojovací závit 2" vně, vložka lamelová (disková) 120 mesh, filtrační plocha 1 402 cm2, 2 výstupy na manometr, PN 10  </t>
  </si>
  <si>
    <t>ICV201GBFS</t>
  </si>
  <si>
    <t>ICV - 2" FF, FILTER  SENTRY, 14 bar | Elektromagnetický ventil s cívkou 24 V AC a regulací průtoku. Rozsah pracovních tlaků 1,5 - 14 bar, vhodný pro hlavní sestavy automatických závlahových systémů.</t>
  </si>
  <si>
    <t>HC-200-FLOW-B</t>
  </si>
  <si>
    <t>HC-200-FLOW, vodoměr s impulzním výstupem, 2" | Vodoměr s impulzním výstupem. Pro ovládací jednotky Hunter Hydrawise. Připojení 2", vnější závit, detekce průsaků, monitorování průtoku.</t>
  </si>
  <si>
    <t>VARE-630</t>
  </si>
  <si>
    <t>Zpětná klapka HEAVY DUTY - s mosaznou záklopkou | Velmi kvalitní a masivní zpětná klapka 2" pružinová, prodloužená konstrukce, PN 18</t>
  </si>
  <si>
    <t>471-630P</t>
  </si>
  <si>
    <t xml:space="preserve">Kulový ventil FF s pákou - dlouhý závit | 2", vnitřní závity, dlouhý závit, červená páka, PN16 </t>
  </si>
  <si>
    <t>600.57-630</t>
  </si>
  <si>
    <t>Mosazné závitové dvojniply | 2", vnější závity</t>
  </si>
  <si>
    <t>750-63F</t>
  </si>
  <si>
    <t>Mosazné závitové redukované T-kusy | 2"x6/4"x2", vnitřní závity</t>
  </si>
  <si>
    <t>600.58-50D</t>
  </si>
  <si>
    <t>Mosazné závitové redukce | 6/4" x 1", vnější / vnitřní závit</t>
  </si>
  <si>
    <t>465-320P</t>
  </si>
  <si>
    <t>Kulový ventil MF s pákou - dlouhý závit | 1", vnější/vnitřní závit, dlouhý závit, červená páka, PN16</t>
  </si>
  <si>
    <t>230-630</t>
  </si>
  <si>
    <t xml:space="preserve">Mosazná šroubení přímá | 2" přímé s plochým klingeritovým těsněním - rozebíratelné, PN 10 </t>
  </si>
  <si>
    <t>Soubor tvarovek pro připojení tvarovek k HS</t>
  </si>
  <si>
    <t>Soubor tvarovek pro uchycení HS</t>
  </si>
  <si>
    <t>Různé</t>
  </si>
  <si>
    <t>12-12-075AL</t>
  </si>
  <si>
    <t xml:space="preserve">Pevná teflonová těsnící páska, 12 mm, 12 m | 12 mm x 12 m x 0,075 mm, kvalitní páska vhodná pro těsnění všech plastových závitů, (bílý nebo modrý obal) </t>
  </si>
  <si>
    <t>TAN-80</t>
  </si>
  <si>
    <t>Těsnící provázek TANGIT délka 80 m | Pro těsnění závitů, 80 m (až 200 1/2"závitů)</t>
  </si>
  <si>
    <t>Montážní klíč k rotač. a rozpr. postřikovačům | Montážní klíč pro snadné nastavování výsečí a poloměrů dostřiku u rotačních postřikovačů (lze použít i na rozprašovací trysky)</t>
  </si>
  <si>
    <t>DPH</t>
  </si>
  <si>
    <t>O-232842 Kladruby nad Labem - závodiště</t>
  </si>
  <si>
    <t>Konstrukce chráničky na osazení postřikovačů - odhad</t>
  </si>
  <si>
    <t xml:space="preserve">Instalace a zapojení ovládací jednotky </t>
  </si>
  <si>
    <t>Instalace baterie 9V</t>
  </si>
  <si>
    <t xml:space="preserve">Naprogramování a nastavení ovládací jednotky </t>
  </si>
  <si>
    <t>Elektroinstalace</t>
  </si>
  <si>
    <t>x</t>
  </si>
  <si>
    <t>Instalace a seřízení senzoru</t>
  </si>
  <si>
    <t>Ovládání sekcí závlahového systému, rozvod elektro</t>
  </si>
  <si>
    <t>Ovládání a řízení závlahového systému</t>
  </si>
  <si>
    <t>Instalace a zapojení ventilu elektromagnetického</t>
  </si>
  <si>
    <t>Výkop pro ventilovou šachtici</t>
  </si>
  <si>
    <t>Instalace ventilové šachtice</t>
  </si>
  <si>
    <t>Zapojení vodotěsných konektorů</t>
  </si>
  <si>
    <t>Položení ovládacích a napájecích kabelů</t>
  </si>
  <si>
    <t>Vložení kabelů do flexibilní chráničky</t>
  </si>
  <si>
    <t>Zapojení a kontrola kabeláže mezi ovl. jednotkou a ventily (odizolování kabelů, měření parametrů vedení)</t>
  </si>
  <si>
    <t>Rozvod vody - potrubí, spojky a tvarovky</t>
  </si>
  <si>
    <t>Výkop pro položení potrubí</t>
  </si>
  <si>
    <t>Položení potrubí - včetně montáže mechanických tvarovek</t>
  </si>
  <si>
    <t>Zásyp a hutnění výkopů po položení potrubí</t>
  </si>
  <si>
    <t>Provedení tlakové zkoušky potrubí na systému - do 12 sekcí</t>
  </si>
  <si>
    <t>Postřikovače - závlahový systém trávníku</t>
  </si>
  <si>
    <t>Výškové a polohové usazení postřikovače - včetně zhutnění okolí</t>
  </si>
  <si>
    <t>Montáž a seřízení postřikovače a trysky</t>
  </si>
  <si>
    <t>Proplach postřikovačů</t>
  </si>
  <si>
    <t>Filtry a filtrační jednotky</t>
  </si>
  <si>
    <t>Instalace filtru a automatiky</t>
  </si>
  <si>
    <t>Hlavní sestava - armatury, uzávěry</t>
  </si>
  <si>
    <t>Instalace mosazných armatur a hlavní sestavy</t>
  </si>
  <si>
    <t>Zdroj vody - napojení</t>
  </si>
  <si>
    <t>Napojení na zdroj vody, příslušenství a zaškolení obsluhy</t>
  </si>
  <si>
    <t>hod.</t>
  </si>
  <si>
    <t>Rozvod vody, tlakový (zásuvky/sloupky vodní)</t>
  </si>
  <si>
    <t>Montáž vodní zásuvky</t>
  </si>
  <si>
    <t>Ostatní materiál a práce</t>
  </si>
  <si>
    <t>Oprava stávajícího trávníku dosetí osivem</t>
  </si>
  <si>
    <t>Odvoz a skládkování nevhodné a přebytečné zeminy</t>
  </si>
  <si>
    <t>t</t>
  </si>
  <si>
    <t>Doprava osob a materiálu</t>
  </si>
  <si>
    <t>m2</t>
  </si>
  <si>
    <t>Celkem</t>
  </si>
  <si>
    <t>Cena včetně DPH</t>
  </si>
  <si>
    <t>podpůrná konstrukce trubního vedení pro přemostění strouhy</t>
  </si>
  <si>
    <t>| Profesionální internetová ovládací jednotka, ovládaní přes webové rozhraní (prohlížeč, smartphone) či displej, 8 sekcí, rozšiřitelná až na 54 sekcí (+ 1 hl. ventil), 2x senzorový vstup, interní transformátor. (např. HCC 800 M)</t>
  </si>
  <si>
    <t>| Rozšiřující modul pro ovládací jednotky ICC2 a HCC, 8 sekcí, kompatibilní s předchozími jednotkami ICC (např. ICM800-2, 8 sekcí )</t>
  </si>
  <si>
    <t>Čidlo srážek s okamžitou aktivací | Senzor srážek s funkcí Quick Response (okamžitá aktivace - 2-5 min), zpětná deaktivace do 4 hod., regulace rychlosti vysychání, ALU konzole, 24 V nebo 9 V .</t>
  </si>
  <si>
    <t>Elektrorozvaděč</t>
  </si>
  <si>
    <t>Krycí fólie červená, šířka 22 cm, délka 100 m | Výstražná fólie pro označení elektrických kabelů uložených v zemi.</t>
  </si>
  <si>
    <t>Zřízení pískového lože</t>
  </si>
  <si>
    <t xml:space="preserve">Stíněný kabel TCEPKPFLE 1X4X0,6 | Stíněný zemní kabel, odolný UV, vhodný pro připojení senzorů (vodoměrů, tlakových senzorů). </t>
  </si>
  <si>
    <t>Závitové DG přechody s vnějším závitem | 40x6/4" - EXTRA pevná mechanická spojka pro spojování potrubí z nízkohustotního polyethylenu PE-LD a středněhustotního polyethylenu PE-MD, vnější závit, modrá</t>
  </si>
  <si>
    <t>Kolena | 40 mm - EXTRA pevná mechanická spojka pro spojování potrubí z nízkohustotního polyethylenu PE-LD a středněhustotního polyethylenu PE-MD, modrá</t>
  </si>
  <si>
    <t>Závitové DG přechody s vnitřním závitem | 40x1" - EXTRA pevná mechanická spojka pro spojování potrubí z nízkohustotního polyethylenu PE-LD a středněhustotního polyethylenu PE-MD, vnitřní závit, modrá</t>
  </si>
  <si>
    <t>Kolena s vnitřním závitem | 50x6/4" - EXTRA pevná mechanická spojka pro spojování potrubí z nízkohustotního polyethylenu PE-LD a středněhustotního polyethylenu PE-MD, vnitřní závit, modrá</t>
  </si>
  <si>
    <t>T-kusy s vnitřním závitem na odbočce | 63x6/4"x63 mm - EXTRA pevná mechanická spojka pro spojování potrubí z nízkohustotního polyethylenu PE-LD a středněhustotního polyethylenu PE-MD, vnitřní závit na odbočce, modrá</t>
  </si>
  <si>
    <t xml:space="preserve"> T-kusy | 63 mm - EXTRA pevná mechanická spojka pro spojování potrubí z nízkohustotního polyethylenu PE-LD a středněhustotního polyethylenu PE-MD, modrá</t>
  </si>
  <si>
    <t>Spojky redukované | 63x50 mm - EXTRA pevná mechanická spojka pro spojování potrubí z nízkohustotního polyethylenu PE-LD a středněhustotního polyethylenu PE-MD, modrá</t>
  </si>
  <si>
    <t>¨Kolena | 63 mm - EXTRA pevná mechanická spojka pro spojování potrubí z nízkohustotního polyethylenu PE-LD a středněhustotního polyethylenu PE-MD, modrá</t>
  </si>
  <si>
    <t xml:space="preserve">Závitové DG přechody s vnějším závitem | 32x1" - Mechanická tvarovka pro spojování potrubí z nízkohustotního polyethylenu PE-LD a středněhustotního polyethylenu PE-MD, vnější závit, zelená </t>
  </si>
  <si>
    <t>Závitové DG přechody s vnějším závitem | 32x1" - EXTRA pevná mechanická spojka pro spojování potrubí z nízkohustotního polyethylenu PE-LD a středněhustotního polyethylenu PE-MD, vnější závit, modrá</t>
  </si>
  <si>
    <t>příloha č.7 - Položkový soupis prací a dodávek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</si>
</sst>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&quot; Kč&quot;"/>
    <numFmt numFmtId="167" formatCode="0.0"/>
    <numFmt numFmtId="168" formatCode="#,##0.00\ &quot;Kč&quot;"/>
    <numFmt numFmtId="169" formatCode="#,##0.00\ _K_č"/>
  </numFmts>
  <fonts count="45">
    <font>
      <sz val="11"/>
      <color indexed="8"/>
      <name val="Calibri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5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0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wrapText="1"/>
      <protection/>
    </xf>
    <xf numFmtId="0" fontId="5" fillId="0" borderId="0" xfId="0" applyFont="1" applyFill="1" applyAlignment="1" applyProtection="1">
      <alignment horizontal="center"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wrapText="1"/>
      <protection/>
    </xf>
    <xf numFmtId="0" fontId="2" fillId="35" borderId="10" xfId="0" applyFont="1" applyFill="1" applyBorder="1" applyAlignment="1" applyProtection="1">
      <alignment/>
      <protection/>
    </xf>
    <xf numFmtId="49" fontId="25" fillId="0" borderId="12" xfId="47" applyNumberFormat="1" applyBorder="1" applyAlignment="1">
      <alignment vertical="center" wrapText="1"/>
      <protection/>
    </xf>
    <xf numFmtId="1" fontId="25" fillId="0" borderId="12" xfId="47" applyNumberFormat="1" applyBorder="1" applyAlignment="1">
      <alignment vertical="center" wrapText="1"/>
      <protection/>
    </xf>
    <xf numFmtId="49" fontId="25" fillId="0" borderId="12" xfId="47" applyNumberFormat="1" applyBorder="1" applyAlignment="1">
      <alignment horizontal="center" vertical="center" wrapText="1"/>
      <protection/>
    </xf>
    <xf numFmtId="2" fontId="25" fillId="0" borderId="12" xfId="47" applyNumberFormat="1" applyBorder="1" applyAlignment="1">
      <alignment horizontal="right" vertical="center" wrapText="1"/>
      <protection/>
    </xf>
    <xf numFmtId="0" fontId="25" fillId="0" borderId="12" xfId="47" applyBorder="1" applyAlignment="1">
      <alignment vertical="center"/>
      <protection/>
    </xf>
    <xf numFmtId="0" fontId="25" fillId="0" borderId="12" xfId="47" applyBorder="1" applyAlignment="1">
      <alignment vertical="center" wrapText="1"/>
      <protection/>
    </xf>
    <xf numFmtId="49" fontId="25" fillId="0" borderId="13" xfId="47" applyNumberFormat="1" applyBorder="1" applyAlignment="1">
      <alignment horizontal="center" vertical="center" wrapText="1"/>
      <protection/>
    </xf>
    <xf numFmtId="2" fontId="25" fillId="0" borderId="13" xfId="47" applyNumberFormat="1" applyBorder="1" applyAlignment="1">
      <alignment horizontal="right" vertical="center" wrapText="1"/>
      <protection/>
    </xf>
    <xf numFmtId="49" fontId="25" fillId="0" borderId="12" xfId="47" applyNumberFormat="1" applyBorder="1" applyAlignment="1">
      <alignment wrapText="1"/>
      <protection/>
    </xf>
    <xf numFmtId="1" fontId="25" fillId="0" borderId="12" xfId="47" applyNumberFormat="1" applyBorder="1" applyAlignment="1">
      <alignment wrapText="1"/>
      <protection/>
    </xf>
    <xf numFmtId="49" fontId="25" fillId="0" borderId="12" xfId="47" applyNumberFormat="1" applyBorder="1" applyAlignment="1">
      <alignment horizontal="center" wrapText="1"/>
      <protection/>
    </xf>
    <xf numFmtId="2" fontId="25" fillId="0" borderId="12" xfId="47" applyNumberFormat="1" applyBorder="1" applyAlignment="1">
      <alignment horizontal="right" wrapText="1"/>
      <protection/>
    </xf>
    <xf numFmtId="167" fontId="25" fillId="0" borderId="12" xfId="47" applyNumberFormat="1" applyBorder="1" applyAlignment="1">
      <alignment vertical="center" wrapText="1"/>
      <protection/>
    </xf>
    <xf numFmtId="0" fontId="25" fillId="0" borderId="12" xfId="47" applyBorder="1" applyAlignment="1">
      <alignment horizontal="center" vertical="center" wrapText="1"/>
      <protection/>
    </xf>
    <xf numFmtId="2" fontId="25" fillId="0" borderId="12" xfId="47" applyNumberFormat="1" applyBorder="1" applyAlignment="1">
      <alignment vertical="center" wrapText="1"/>
      <protection/>
    </xf>
    <xf numFmtId="1" fontId="25" fillId="0" borderId="12" xfId="47" applyNumberFormat="1" applyBorder="1" applyAlignment="1">
      <alignment horizontal="right" vertical="center" wrapText="1"/>
      <protection/>
    </xf>
    <xf numFmtId="0" fontId="3" fillId="34" borderId="14" xfId="0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wrapText="1"/>
      <protection/>
    </xf>
    <xf numFmtId="4" fontId="3" fillId="34" borderId="14" xfId="0" applyNumberFormat="1" applyFont="1" applyFill="1" applyBorder="1" applyAlignment="1" applyProtection="1">
      <alignment horizontal="right"/>
      <protection/>
    </xf>
    <xf numFmtId="0" fontId="3" fillId="34" borderId="12" xfId="0" applyFont="1" applyFill="1" applyBorder="1" applyAlignment="1" applyProtection="1">
      <alignment horizontal="center"/>
      <protection/>
    </xf>
    <xf numFmtId="0" fontId="3" fillId="34" borderId="12" xfId="0" applyFont="1" applyFill="1" applyBorder="1" applyAlignment="1" applyProtection="1">
      <alignment wrapText="1"/>
      <protection/>
    </xf>
    <xf numFmtId="4" fontId="3" fillId="34" borderId="12" xfId="0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 horizontal="center"/>
      <protection/>
    </xf>
    <xf numFmtId="166" fontId="25" fillId="0" borderId="12" xfId="47" applyNumberFormat="1" applyBorder="1" applyAlignment="1">
      <alignment horizontal="right" vertical="center" wrapText="1"/>
      <protection/>
    </xf>
    <xf numFmtId="0" fontId="43" fillId="36" borderId="12" xfId="47" applyFont="1" applyFill="1" applyBorder="1" applyAlignment="1">
      <alignment vertical="center"/>
      <protection/>
    </xf>
    <xf numFmtId="0" fontId="44" fillId="36" borderId="12" xfId="0" applyFont="1" applyFill="1" applyBorder="1" applyAlignment="1" applyProtection="1">
      <alignment wrapText="1"/>
      <protection/>
    </xf>
    <xf numFmtId="0" fontId="44" fillId="36" borderId="12" xfId="0" applyFont="1" applyFill="1" applyBorder="1" applyAlignment="1" applyProtection="1">
      <alignment horizontal="center"/>
      <protection/>
    </xf>
    <xf numFmtId="4" fontId="44" fillId="36" borderId="12" xfId="0" applyNumberFormat="1" applyFont="1" applyFill="1" applyBorder="1" applyAlignment="1" applyProtection="1">
      <alignment horizontal="right"/>
      <protection/>
    </xf>
    <xf numFmtId="0" fontId="0" fillId="0" borderId="12" xfId="0" applyFill="1" applyBorder="1" applyAlignment="1" applyProtection="1">
      <alignment/>
      <protection/>
    </xf>
    <xf numFmtId="0" fontId="26" fillId="36" borderId="12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25" fillId="0" borderId="13" xfId="47" applyBorder="1" applyAlignment="1">
      <alignment vertical="center"/>
      <protection/>
    </xf>
    <xf numFmtId="1" fontId="25" fillId="0" borderId="13" xfId="47" applyNumberFormat="1" applyBorder="1" applyAlignment="1">
      <alignment horizontal="right" vertical="center" wrapText="1"/>
      <protection/>
    </xf>
    <xf numFmtId="0" fontId="0" fillId="3" borderId="15" xfId="0" applyFill="1" applyBorder="1" applyAlignment="1" applyProtection="1">
      <alignment/>
      <protection/>
    </xf>
    <xf numFmtId="0" fontId="0" fillId="3" borderId="16" xfId="0" applyFill="1" applyBorder="1" applyAlignment="1" applyProtection="1">
      <alignment/>
      <protection/>
    </xf>
    <xf numFmtId="0" fontId="7" fillId="3" borderId="16" xfId="0" applyFont="1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0" fillId="3" borderId="12" xfId="0" applyFill="1" applyBorder="1" applyAlignment="1" applyProtection="1">
      <alignment/>
      <protection/>
    </xf>
    <xf numFmtId="0" fontId="7" fillId="3" borderId="12" xfId="0" applyFont="1" applyFill="1" applyBorder="1" applyAlignment="1" applyProtection="1">
      <alignment/>
      <protection/>
    </xf>
    <xf numFmtId="0" fontId="0" fillId="3" borderId="18" xfId="0" applyFill="1" applyBorder="1" applyAlignment="1" applyProtection="1">
      <alignment/>
      <protection/>
    </xf>
    <xf numFmtId="0" fontId="0" fillId="3" borderId="19" xfId="0" applyFill="1" applyBorder="1" applyAlignment="1" applyProtection="1">
      <alignment/>
      <protection/>
    </xf>
    <xf numFmtId="0" fontId="7" fillId="3" borderId="19" xfId="0" applyFont="1" applyFill="1" applyBorder="1" applyAlignment="1" applyProtection="1">
      <alignment/>
      <protection/>
    </xf>
    <xf numFmtId="0" fontId="2" fillId="35" borderId="12" xfId="0" applyFont="1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36" borderId="12" xfId="0" applyFill="1" applyBorder="1" applyAlignment="1" applyProtection="1">
      <alignment/>
      <protection/>
    </xf>
    <xf numFmtId="168" fontId="7" fillId="3" borderId="20" xfId="0" applyNumberFormat="1" applyFont="1" applyFill="1" applyBorder="1" applyAlignment="1" applyProtection="1">
      <alignment/>
      <protection/>
    </xf>
    <xf numFmtId="168" fontId="7" fillId="3" borderId="21" xfId="0" applyNumberFormat="1" applyFont="1" applyFill="1" applyBorder="1" applyAlignment="1" applyProtection="1">
      <alignment/>
      <protection/>
    </xf>
    <xf numFmtId="168" fontId="7" fillId="3" borderId="22" xfId="0" applyNumberFormat="1" applyFont="1" applyFill="1" applyBorder="1" applyAlignment="1" applyProtection="1">
      <alignment/>
      <protection/>
    </xf>
    <xf numFmtId="166" fontId="25" fillId="36" borderId="12" xfId="47" applyNumberFormat="1" applyFill="1" applyBorder="1" applyAlignment="1">
      <alignment horizontal="right" vertical="center" wrapText="1"/>
      <protection/>
    </xf>
    <xf numFmtId="0" fontId="2" fillId="35" borderId="10" xfId="0" applyFont="1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2" fillId="35" borderId="23" xfId="0" applyFont="1" applyFill="1" applyBorder="1" applyAlignment="1" applyProtection="1">
      <alignment/>
      <protection/>
    </xf>
    <xf numFmtId="0" fontId="2" fillId="35" borderId="24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wrapText="1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2" fillId="35" borderId="1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28" fillId="0" borderId="0" xfId="36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Hypertextový odkaz 2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CCFF"/>
      <rgbColor rgb="00FF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7"/>
  <sheetViews>
    <sheetView tabSelected="1" workbookViewId="0" topLeftCell="A1">
      <selection activeCell="A1" sqref="A1:G1"/>
    </sheetView>
  </sheetViews>
  <sheetFormatPr defaultColWidth="9.140625" defaultRowHeight="15"/>
  <cols>
    <col min="2" max="2" width="11.00390625" style="0" customWidth="1"/>
    <col min="3" max="3" width="80.00390625" style="0" customWidth="1"/>
    <col min="6" max="6" width="12.00390625" style="0" customWidth="1"/>
    <col min="7" max="7" width="21.57421875" style="0" customWidth="1"/>
    <col min="8" max="10" width="12.00390625" style="0" customWidth="1"/>
  </cols>
  <sheetData>
    <row r="1" spans="1:7" ht="21">
      <c r="A1" s="68" t="s">
        <v>174</v>
      </c>
      <c r="B1" s="69"/>
      <c r="C1" s="69"/>
      <c r="D1" s="69"/>
      <c r="E1" s="69"/>
      <c r="F1" s="69"/>
      <c r="G1" s="69"/>
    </row>
    <row r="2" spans="1:7" ht="15">
      <c r="A2" s="65"/>
      <c r="B2" s="65" t="s">
        <v>113</v>
      </c>
      <c r="C2" s="4"/>
      <c r="D2" s="65"/>
      <c r="E2" s="65"/>
      <c r="F2" s="66"/>
      <c r="G2" s="65"/>
    </row>
    <row r="3" spans="1:7" ht="15">
      <c r="A3" s="65"/>
      <c r="B3" s="65"/>
      <c r="C3" s="4"/>
      <c r="D3" s="65"/>
      <c r="E3" s="65"/>
      <c r="F3" s="66"/>
      <c r="G3" s="65"/>
    </row>
    <row r="4" spans="1:7" ht="15">
      <c r="A4" s="65"/>
      <c r="B4" s="65"/>
      <c r="D4" s="65"/>
      <c r="E4" s="65"/>
      <c r="F4" s="66"/>
      <c r="G4" s="65"/>
    </row>
    <row r="5" spans="1:7" ht="15">
      <c r="A5" s="65"/>
      <c r="B5" s="65"/>
      <c r="D5" s="65"/>
      <c r="E5" s="65"/>
      <c r="F5" s="67"/>
      <c r="G5" s="65"/>
    </row>
    <row r="7" spans="1:7" ht="39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</row>
    <row r="8" spans="1:7" ht="15">
      <c r="A8" s="64" t="s">
        <v>7</v>
      </c>
      <c r="B8" s="65"/>
      <c r="C8" s="65"/>
      <c r="D8" s="65"/>
      <c r="E8" s="65"/>
      <c r="F8" s="65"/>
      <c r="G8" s="65"/>
    </row>
    <row r="9" spans="1:7" ht="39">
      <c r="A9" s="2">
        <v>43551</v>
      </c>
      <c r="B9" s="2" t="s">
        <v>8</v>
      </c>
      <c r="C9" s="62" t="s">
        <v>157</v>
      </c>
      <c r="D9" s="2">
        <v>1</v>
      </c>
      <c r="E9" s="2" t="s">
        <v>9</v>
      </c>
      <c r="F9" s="5">
        <v>0</v>
      </c>
      <c r="G9" s="5">
        <f>F9*D9</f>
        <v>0</v>
      </c>
    </row>
    <row r="10" spans="1:7" ht="26.25">
      <c r="A10" s="2">
        <v>43318</v>
      </c>
      <c r="B10" s="2" t="s">
        <v>10</v>
      </c>
      <c r="C10" s="62" t="s">
        <v>158</v>
      </c>
      <c r="D10" s="2">
        <v>1</v>
      </c>
      <c r="E10" s="2" t="s">
        <v>9</v>
      </c>
      <c r="F10" s="5">
        <v>0</v>
      </c>
      <c r="G10" s="5">
        <f aca="true" t="shared" si="0" ref="G10:G74">F10*D10</f>
        <v>0</v>
      </c>
    </row>
    <row r="11" spans="1:7" ht="39">
      <c r="A11" s="2">
        <v>12130</v>
      </c>
      <c r="B11" s="2" t="s">
        <v>11</v>
      </c>
      <c r="C11" s="62" t="s">
        <v>159</v>
      </c>
      <c r="D11" s="2">
        <v>1</v>
      </c>
      <c r="E11" s="2" t="s">
        <v>9</v>
      </c>
      <c r="F11" s="5">
        <v>0</v>
      </c>
      <c r="G11" s="5">
        <f t="shared" si="0"/>
        <v>0</v>
      </c>
    </row>
    <row r="12" spans="1:7" ht="15">
      <c r="A12" s="2"/>
      <c r="B12" s="2"/>
      <c r="C12" s="3" t="s">
        <v>12</v>
      </c>
      <c r="D12" s="2">
        <v>1</v>
      </c>
      <c r="E12" s="2" t="s">
        <v>13</v>
      </c>
      <c r="F12" s="5">
        <v>0</v>
      </c>
      <c r="G12" s="5">
        <f t="shared" si="0"/>
        <v>0</v>
      </c>
    </row>
    <row r="13" spans="1:7" ht="15">
      <c r="A13" s="2"/>
      <c r="B13" s="2"/>
      <c r="C13" s="62" t="s">
        <v>160</v>
      </c>
      <c r="D13" s="2">
        <v>1</v>
      </c>
      <c r="E13" s="2" t="s">
        <v>13</v>
      </c>
      <c r="F13" s="5">
        <v>0</v>
      </c>
      <c r="G13" s="5">
        <f t="shared" si="0"/>
        <v>0</v>
      </c>
    </row>
    <row r="14" spans="1:7" ht="15">
      <c r="A14" s="8" t="s">
        <v>14</v>
      </c>
      <c r="B14" s="52"/>
      <c r="C14" s="52"/>
      <c r="D14" s="52"/>
      <c r="E14" s="52"/>
      <c r="F14" s="52"/>
      <c r="G14" s="52"/>
    </row>
    <row r="15" spans="1:7" ht="26.25">
      <c r="A15" s="2">
        <v>11312</v>
      </c>
      <c r="B15" s="2" t="s">
        <v>15</v>
      </c>
      <c r="C15" s="3" t="s">
        <v>16</v>
      </c>
      <c r="D15" s="2">
        <v>6</v>
      </c>
      <c r="E15" s="2" t="s">
        <v>9</v>
      </c>
      <c r="F15" s="5">
        <v>0</v>
      </c>
      <c r="G15" s="5">
        <f t="shared" si="0"/>
        <v>0</v>
      </c>
    </row>
    <row r="16" spans="1:7" ht="26.25">
      <c r="A16" s="2">
        <v>15073</v>
      </c>
      <c r="B16" s="2" t="s">
        <v>17</v>
      </c>
      <c r="C16" s="3" t="s">
        <v>18</v>
      </c>
      <c r="D16" s="2">
        <v>12</v>
      </c>
      <c r="E16" s="2" t="s">
        <v>9</v>
      </c>
      <c r="F16" s="5">
        <v>0</v>
      </c>
      <c r="G16" s="5">
        <f t="shared" si="0"/>
        <v>0</v>
      </c>
    </row>
    <row r="17" spans="1:7" ht="39">
      <c r="A17" s="2">
        <v>14114</v>
      </c>
      <c r="B17" s="2" t="s">
        <v>19</v>
      </c>
      <c r="C17" s="3" t="s">
        <v>20</v>
      </c>
      <c r="D17" s="2">
        <v>12</v>
      </c>
      <c r="E17" s="2" t="s">
        <v>9</v>
      </c>
      <c r="F17" s="5">
        <v>0</v>
      </c>
      <c r="G17" s="5">
        <f t="shared" si="0"/>
        <v>0</v>
      </c>
    </row>
    <row r="18" spans="1:7" ht="15">
      <c r="A18" s="2">
        <v>8041</v>
      </c>
      <c r="B18" s="2" t="s">
        <v>21</v>
      </c>
      <c r="C18" s="3" t="s">
        <v>22</v>
      </c>
      <c r="D18" s="2">
        <v>24</v>
      </c>
      <c r="E18" s="2" t="s">
        <v>9</v>
      </c>
      <c r="F18" s="5">
        <v>0</v>
      </c>
      <c r="G18" s="5">
        <f t="shared" si="0"/>
        <v>0</v>
      </c>
    </row>
    <row r="19" spans="1:7" ht="15">
      <c r="A19" s="2">
        <v>8182</v>
      </c>
      <c r="B19" s="2" t="s">
        <v>23</v>
      </c>
      <c r="C19" s="3" t="s">
        <v>24</v>
      </c>
      <c r="D19" s="2">
        <v>12</v>
      </c>
      <c r="E19" s="2" t="s">
        <v>9</v>
      </c>
      <c r="F19" s="5">
        <v>0</v>
      </c>
      <c r="G19" s="5">
        <f t="shared" si="0"/>
        <v>0</v>
      </c>
    </row>
    <row r="20" spans="1:7" ht="15">
      <c r="A20" s="2">
        <v>8051</v>
      </c>
      <c r="B20" s="2" t="s">
        <v>25</v>
      </c>
      <c r="C20" s="3" t="s">
        <v>26</v>
      </c>
      <c r="D20" s="2">
        <v>6</v>
      </c>
      <c r="E20" s="2" t="s">
        <v>9</v>
      </c>
      <c r="F20" s="5">
        <v>0</v>
      </c>
      <c r="G20" s="5">
        <f t="shared" si="0"/>
        <v>0</v>
      </c>
    </row>
    <row r="21" spans="1:7" ht="39">
      <c r="A21" s="2">
        <v>13303</v>
      </c>
      <c r="B21" s="2" t="s">
        <v>27</v>
      </c>
      <c r="C21" s="3" t="s">
        <v>28</v>
      </c>
      <c r="D21" s="2">
        <v>450</v>
      </c>
      <c r="E21" s="2" t="s">
        <v>29</v>
      </c>
      <c r="F21" s="5">
        <v>0</v>
      </c>
      <c r="G21" s="5">
        <f t="shared" si="0"/>
        <v>0</v>
      </c>
    </row>
    <row r="22" spans="1:7" ht="26.25">
      <c r="A22" s="2">
        <v>13302</v>
      </c>
      <c r="B22" s="2" t="s">
        <v>30</v>
      </c>
      <c r="C22" s="3" t="s">
        <v>31</v>
      </c>
      <c r="D22" s="2">
        <v>30</v>
      </c>
      <c r="E22" s="2" t="s">
        <v>29</v>
      </c>
      <c r="F22" s="5">
        <v>0</v>
      </c>
      <c r="G22" s="5">
        <f t="shared" si="0"/>
        <v>0</v>
      </c>
    </row>
    <row r="23" spans="1:7" ht="26.25">
      <c r="A23" s="2">
        <v>13390</v>
      </c>
      <c r="B23" s="2" t="s">
        <v>32</v>
      </c>
      <c r="C23" s="62" t="s">
        <v>163</v>
      </c>
      <c r="D23" s="2">
        <v>30</v>
      </c>
      <c r="E23" s="2" t="s">
        <v>33</v>
      </c>
      <c r="F23" s="5">
        <v>0</v>
      </c>
      <c r="G23" s="5">
        <f t="shared" si="0"/>
        <v>0</v>
      </c>
    </row>
    <row r="24" spans="1:7" ht="26.25">
      <c r="A24" s="2">
        <v>13009</v>
      </c>
      <c r="B24" s="2" t="s">
        <v>34</v>
      </c>
      <c r="C24" s="3" t="s">
        <v>35</v>
      </c>
      <c r="D24" s="2">
        <v>20</v>
      </c>
      <c r="E24" s="2" t="s">
        <v>9</v>
      </c>
      <c r="F24" s="5">
        <v>0</v>
      </c>
      <c r="G24" s="5">
        <f t="shared" si="0"/>
        <v>0</v>
      </c>
    </row>
    <row r="25" spans="1:7" ht="26.25">
      <c r="A25" s="2">
        <v>13008</v>
      </c>
      <c r="B25" s="2" t="s">
        <v>36</v>
      </c>
      <c r="C25" s="3" t="s">
        <v>37</v>
      </c>
      <c r="D25" s="2">
        <v>8</v>
      </c>
      <c r="E25" s="2" t="s">
        <v>9</v>
      </c>
      <c r="F25" s="5">
        <v>0</v>
      </c>
      <c r="G25" s="5">
        <f t="shared" si="0"/>
        <v>0</v>
      </c>
    </row>
    <row r="26" spans="1:7" ht="26.25">
      <c r="A26" s="2">
        <v>13765</v>
      </c>
      <c r="B26" s="2" t="s">
        <v>38</v>
      </c>
      <c r="C26" s="62" t="s">
        <v>161</v>
      </c>
      <c r="D26" s="2">
        <v>3</v>
      </c>
      <c r="E26" s="2" t="s">
        <v>9</v>
      </c>
      <c r="F26" s="5">
        <v>0</v>
      </c>
      <c r="G26" s="5">
        <f t="shared" si="0"/>
        <v>0</v>
      </c>
    </row>
    <row r="27" spans="1:7" ht="26.25">
      <c r="A27" s="2">
        <v>13418</v>
      </c>
      <c r="B27" s="2" t="s">
        <v>39</v>
      </c>
      <c r="C27" s="3" t="s">
        <v>40</v>
      </c>
      <c r="D27" s="2">
        <v>300</v>
      </c>
      <c r="E27" s="2" t="s">
        <v>29</v>
      </c>
      <c r="F27" s="5">
        <v>0</v>
      </c>
      <c r="G27" s="5">
        <f t="shared" si="0"/>
        <v>0</v>
      </c>
    </row>
    <row r="28" spans="1:7" ht="15">
      <c r="A28" s="2"/>
      <c r="B28" s="2"/>
      <c r="C28" s="62" t="s">
        <v>162</v>
      </c>
      <c r="D28" s="2">
        <v>560</v>
      </c>
      <c r="E28" s="63" t="s">
        <v>29</v>
      </c>
      <c r="F28" s="5">
        <v>0</v>
      </c>
      <c r="G28" s="5">
        <f t="shared" si="0"/>
        <v>0</v>
      </c>
    </row>
    <row r="29" spans="1:7" ht="15">
      <c r="A29" s="64" t="s">
        <v>41</v>
      </c>
      <c r="B29" s="65"/>
      <c r="C29" s="65"/>
      <c r="D29" s="65"/>
      <c r="E29" s="65"/>
      <c r="F29" s="65"/>
      <c r="G29" s="65"/>
    </row>
    <row r="30" spans="1:7" ht="26.25">
      <c r="A30" s="2">
        <v>1146</v>
      </c>
      <c r="B30" s="2" t="s">
        <v>42</v>
      </c>
      <c r="C30" s="3" t="s">
        <v>43</v>
      </c>
      <c r="D30" s="2">
        <v>20</v>
      </c>
      <c r="E30" s="2" t="s">
        <v>29</v>
      </c>
      <c r="F30" s="5">
        <v>0</v>
      </c>
      <c r="G30" s="5">
        <f t="shared" si="0"/>
        <v>0</v>
      </c>
    </row>
    <row r="31" spans="1:7" ht="26.25">
      <c r="A31" s="2">
        <v>1147</v>
      </c>
      <c r="B31" s="2" t="s">
        <v>44</v>
      </c>
      <c r="C31" s="3" t="s">
        <v>45</v>
      </c>
      <c r="D31" s="2">
        <v>50</v>
      </c>
      <c r="E31" s="2" t="s">
        <v>29</v>
      </c>
      <c r="F31" s="5">
        <v>0</v>
      </c>
      <c r="G31" s="5">
        <f t="shared" si="0"/>
        <v>0</v>
      </c>
    </row>
    <row r="32" spans="1:7" ht="26.25">
      <c r="A32" s="2">
        <v>1148</v>
      </c>
      <c r="B32" s="2" t="s">
        <v>46</v>
      </c>
      <c r="C32" s="3" t="s">
        <v>47</v>
      </c>
      <c r="D32" s="2">
        <v>300</v>
      </c>
      <c r="E32" s="2" t="s">
        <v>29</v>
      </c>
      <c r="F32" s="5">
        <v>0</v>
      </c>
      <c r="G32" s="5">
        <f t="shared" si="0"/>
        <v>0</v>
      </c>
    </row>
    <row r="33" spans="1:7" ht="26.25">
      <c r="A33" s="2">
        <v>1149</v>
      </c>
      <c r="B33" s="2" t="s">
        <v>48</v>
      </c>
      <c r="C33" s="3" t="s">
        <v>49</v>
      </c>
      <c r="D33" s="2">
        <v>250</v>
      </c>
      <c r="E33" s="2" t="s">
        <v>29</v>
      </c>
      <c r="F33" s="5">
        <v>0</v>
      </c>
      <c r="G33" s="5">
        <f t="shared" si="0"/>
        <v>0</v>
      </c>
    </row>
    <row r="34" spans="1:7" ht="26.25">
      <c r="A34" s="2">
        <v>1264</v>
      </c>
      <c r="B34" s="2" t="s">
        <v>50</v>
      </c>
      <c r="C34" s="3" t="s">
        <v>51</v>
      </c>
      <c r="D34" s="2">
        <v>350</v>
      </c>
      <c r="E34" s="2" t="s">
        <v>29</v>
      </c>
      <c r="F34" s="5">
        <v>0</v>
      </c>
      <c r="G34" s="5">
        <f t="shared" si="0"/>
        <v>0</v>
      </c>
    </row>
    <row r="35" spans="1:7" ht="26.25">
      <c r="A35" s="2">
        <v>14257</v>
      </c>
      <c r="B35" s="2" t="s">
        <v>52</v>
      </c>
      <c r="C35" s="62" t="s">
        <v>171</v>
      </c>
      <c r="D35" s="2">
        <v>30</v>
      </c>
      <c r="E35" s="2" t="s">
        <v>9</v>
      </c>
      <c r="F35" s="5">
        <v>0</v>
      </c>
      <c r="G35" s="5">
        <f t="shared" si="0"/>
        <v>0</v>
      </c>
    </row>
    <row r="36" spans="1:7" ht="26.25">
      <c r="A36" s="2">
        <v>14060</v>
      </c>
      <c r="B36" s="2" t="s">
        <v>53</v>
      </c>
      <c r="C36" s="62" t="s">
        <v>170</v>
      </c>
      <c r="D36" s="2">
        <v>12</v>
      </c>
      <c r="E36" s="2" t="s">
        <v>9</v>
      </c>
      <c r="F36" s="5">
        <v>0</v>
      </c>
      <c r="G36" s="5">
        <f t="shared" si="0"/>
        <v>0</v>
      </c>
    </row>
    <row r="37" spans="1:7" ht="26.25">
      <c r="A37" s="2">
        <v>14407</v>
      </c>
      <c r="B37" s="2" t="s">
        <v>54</v>
      </c>
      <c r="C37" s="62" t="s">
        <v>169</v>
      </c>
      <c r="D37" s="2">
        <v>8</v>
      </c>
      <c r="E37" s="2" t="s">
        <v>9</v>
      </c>
      <c r="F37" s="5">
        <v>0</v>
      </c>
      <c r="G37" s="5">
        <f t="shared" si="0"/>
        <v>0</v>
      </c>
    </row>
    <row r="38" spans="1:7" ht="39">
      <c r="A38" s="2">
        <v>14565</v>
      </c>
      <c r="B38" s="2" t="s">
        <v>55</v>
      </c>
      <c r="C38" s="62" t="s">
        <v>168</v>
      </c>
      <c r="D38" s="2">
        <v>9</v>
      </c>
      <c r="E38" s="2" t="s">
        <v>9</v>
      </c>
      <c r="F38" s="5">
        <v>0</v>
      </c>
      <c r="G38" s="5">
        <f t="shared" si="0"/>
        <v>0</v>
      </c>
    </row>
    <row r="39" spans="1:7" ht="39">
      <c r="A39" s="2">
        <v>14361</v>
      </c>
      <c r="B39" s="2" t="s">
        <v>56</v>
      </c>
      <c r="C39" s="62" t="s">
        <v>167</v>
      </c>
      <c r="D39" s="2">
        <v>12</v>
      </c>
      <c r="E39" s="2" t="s">
        <v>9</v>
      </c>
      <c r="F39" s="5">
        <v>0</v>
      </c>
      <c r="G39" s="5">
        <f t="shared" si="0"/>
        <v>0</v>
      </c>
    </row>
    <row r="40" spans="1:7" ht="39">
      <c r="A40" s="2">
        <v>14159</v>
      </c>
      <c r="B40" s="2" t="s">
        <v>57</v>
      </c>
      <c r="C40" s="62" t="s">
        <v>166</v>
      </c>
      <c r="D40" s="2">
        <v>24</v>
      </c>
      <c r="E40" s="2" t="s">
        <v>9</v>
      </c>
      <c r="F40" s="5">
        <v>0</v>
      </c>
      <c r="G40" s="5">
        <f t="shared" si="0"/>
        <v>0</v>
      </c>
    </row>
    <row r="41" spans="1:7" ht="26.25">
      <c r="A41" s="2">
        <v>14255</v>
      </c>
      <c r="B41" s="2" t="s">
        <v>58</v>
      </c>
      <c r="C41" s="62" t="s">
        <v>165</v>
      </c>
      <c r="D41" s="2">
        <v>24</v>
      </c>
      <c r="E41" s="2" t="s">
        <v>9</v>
      </c>
      <c r="F41" s="5">
        <v>0</v>
      </c>
      <c r="G41" s="5">
        <f t="shared" si="0"/>
        <v>0</v>
      </c>
    </row>
    <row r="42" spans="1:7" ht="39">
      <c r="A42" s="2">
        <v>14113</v>
      </c>
      <c r="B42" s="2" t="s">
        <v>59</v>
      </c>
      <c r="C42" s="62" t="s">
        <v>164</v>
      </c>
      <c r="D42" s="2">
        <v>24</v>
      </c>
      <c r="E42" s="2" t="s">
        <v>9</v>
      </c>
      <c r="F42" s="5">
        <v>0</v>
      </c>
      <c r="G42" s="5">
        <f t="shared" si="0"/>
        <v>0</v>
      </c>
    </row>
    <row r="43" spans="1:7" ht="15">
      <c r="A43" s="2"/>
      <c r="B43" s="2"/>
      <c r="C43" s="3" t="s">
        <v>60</v>
      </c>
      <c r="D43" s="2">
        <v>1</v>
      </c>
      <c r="E43" s="2" t="s">
        <v>13</v>
      </c>
      <c r="F43" s="5">
        <v>0</v>
      </c>
      <c r="G43" s="5">
        <f t="shared" si="0"/>
        <v>0</v>
      </c>
    </row>
    <row r="44" spans="1:7" ht="15">
      <c r="A44" s="60" t="s">
        <v>61</v>
      </c>
      <c r="B44" s="61"/>
      <c r="C44" s="61"/>
      <c r="D44" s="61"/>
      <c r="E44" s="61"/>
      <c r="F44" s="61"/>
      <c r="G44" s="61"/>
    </row>
    <row r="45" spans="1:7" ht="39">
      <c r="A45" s="2">
        <v>22512</v>
      </c>
      <c r="B45" s="2" t="s">
        <v>62</v>
      </c>
      <c r="C45" s="3" t="s">
        <v>63</v>
      </c>
      <c r="D45" s="2">
        <v>24</v>
      </c>
      <c r="E45" s="2" t="s">
        <v>9</v>
      </c>
      <c r="F45" s="5">
        <v>0</v>
      </c>
      <c r="G45" s="5">
        <f t="shared" si="0"/>
        <v>0</v>
      </c>
    </row>
    <row r="46" spans="1:7" ht="15">
      <c r="A46" s="2"/>
      <c r="B46" s="2"/>
      <c r="C46" s="3" t="s">
        <v>64</v>
      </c>
      <c r="D46" s="2">
        <v>1</v>
      </c>
      <c r="E46" s="2" t="s">
        <v>13</v>
      </c>
      <c r="F46" s="5">
        <v>0</v>
      </c>
      <c r="G46" s="5">
        <f t="shared" si="0"/>
        <v>0</v>
      </c>
    </row>
    <row r="47" spans="1:7" ht="15">
      <c r="A47" s="2"/>
      <c r="B47" s="6"/>
      <c r="C47" s="7" t="s">
        <v>114</v>
      </c>
      <c r="D47" s="2">
        <v>24</v>
      </c>
      <c r="E47" s="2" t="s">
        <v>13</v>
      </c>
      <c r="F47" s="5">
        <v>0</v>
      </c>
      <c r="G47" s="5">
        <f t="shared" si="0"/>
        <v>0</v>
      </c>
    </row>
    <row r="48" spans="1:7" ht="15">
      <c r="A48" s="58" t="s">
        <v>65</v>
      </c>
      <c r="B48" s="59"/>
      <c r="C48" s="59"/>
      <c r="D48" s="59"/>
      <c r="E48" s="59"/>
      <c r="F48" s="59"/>
      <c r="G48" s="59"/>
    </row>
    <row r="49" spans="1:7" ht="15">
      <c r="A49" s="2">
        <v>11151</v>
      </c>
      <c r="B49" s="2" t="s">
        <v>66</v>
      </c>
      <c r="C49" s="3" t="s">
        <v>67</v>
      </c>
      <c r="D49" s="2">
        <v>3</v>
      </c>
      <c r="E49" s="2" t="s">
        <v>9</v>
      </c>
      <c r="F49" s="5">
        <v>0</v>
      </c>
      <c r="G49" s="5">
        <f t="shared" si="0"/>
        <v>0</v>
      </c>
    </row>
    <row r="50" spans="1:7" ht="15">
      <c r="A50" s="2">
        <v>10547</v>
      </c>
      <c r="B50" s="2" t="s">
        <v>68</v>
      </c>
      <c r="C50" s="3" t="s">
        <v>69</v>
      </c>
      <c r="D50" s="2">
        <v>3</v>
      </c>
      <c r="E50" s="2" t="s">
        <v>9</v>
      </c>
      <c r="F50" s="5">
        <v>0</v>
      </c>
      <c r="G50" s="5">
        <f t="shared" si="0"/>
        <v>0</v>
      </c>
    </row>
    <row r="51" spans="1:7" ht="15">
      <c r="A51" s="2">
        <v>10426</v>
      </c>
      <c r="B51" s="2" t="s">
        <v>70</v>
      </c>
      <c r="C51" s="3" t="s">
        <v>71</v>
      </c>
      <c r="D51" s="2">
        <v>3</v>
      </c>
      <c r="E51" s="2" t="s">
        <v>9</v>
      </c>
      <c r="F51" s="5">
        <v>0</v>
      </c>
      <c r="G51" s="5">
        <f t="shared" si="0"/>
        <v>0</v>
      </c>
    </row>
    <row r="52" spans="1:7" ht="15">
      <c r="A52" s="2">
        <v>10416</v>
      </c>
      <c r="B52" s="2" t="s">
        <v>72</v>
      </c>
      <c r="C52" s="3" t="s">
        <v>73</v>
      </c>
      <c r="D52" s="2">
        <v>3</v>
      </c>
      <c r="E52" s="2" t="s">
        <v>9</v>
      </c>
      <c r="F52" s="5">
        <v>0</v>
      </c>
      <c r="G52" s="5">
        <f t="shared" si="0"/>
        <v>0</v>
      </c>
    </row>
    <row r="53" spans="1:7" ht="15">
      <c r="A53" s="2">
        <v>10217</v>
      </c>
      <c r="B53" s="2">
        <v>82036</v>
      </c>
      <c r="C53" s="3" t="s">
        <v>74</v>
      </c>
      <c r="D53" s="2">
        <v>3</v>
      </c>
      <c r="E53" s="2" t="s">
        <v>9</v>
      </c>
      <c r="F53" s="5">
        <v>0</v>
      </c>
      <c r="G53" s="5">
        <f t="shared" si="0"/>
        <v>0</v>
      </c>
    </row>
    <row r="54" spans="1:7" ht="15">
      <c r="A54" s="2">
        <v>10241</v>
      </c>
      <c r="B54" s="2" t="s">
        <v>75</v>
      </c>
      <c r="C54" s="3" t="s">
        <v>76</v>
      </c>
      <c r="D54" s="2">
        <v>3</v>
      </c>
      <c r="E54" s="2" t="s">
        <v>9</v>
      </c>
      <c r="F54" s="5">
        <v>0</v>
      </c>
      <c r="G54" s="5">
        <f t="shared" si="0"/>
        <v>0</v>
      </c>
    </row>
    <row r="55" spans="1:7" ht="26.25">
      <c r="A55" s="2">
        <v>10236</v>
      </c>
      <c r="B55" s="2" t="s">
        <v>77</v>
      </c>
      <c r="C55" s="3" t="s">
        <v>78</v>
      </c>
      <c r="D55" s="2">
        <v>3</v>
      </c>
      <c r="E55" s="2" t="s">
        <v>9</v>
      </c>
      <c r="F55" s="5">
        <v>0</v>
      </c>
      <c r="G55" s="5">
        <f t="shared" si="0"/>
        <v>0</v>
      </c>
    </row>
    <row r="56" spans="1:7" ht="15">
      <c r="A56" s="2">
        <v>8121</v>
      </c>
      <c r="B56" s="2" t="s">
        <v>79</v>
      </c>
      <c r="C56" s="3" t="s">
        <v>80</v>
      </c>
      <c r="D56" s="2">
        <v>3</v>
      </c>
      <c r="E56" s="2" t="s">
        <v>9</v>
      </c>
      <c r="F56" s="5">
        <v>0</v>
      </c>
      <c r="G56" s="5">
        <f t="shared" si="0"/>
        <v>0</v>
      </c>
    </row>
    <row r="57" spans="1:7" ht="39">
      <c r="A57" s="2">
        <v>4109</v>
      </c>
      <c r="B57" s="2" t="s">
        <v>81</v>
      </c>
      <c r="C57" s="62" t="s">
        <v>172</v>
      </c>
      <c r="D57" s="2">
        <v>3</v>
      </c>
      <c r="E57" s="2" t="s">
        <v>9</v>
      </c>
      <c r="F57" s="5">
        <v>0</v>
      </c>
      <c r="G57" s="5">
        <f t="shared" si="0"/>
        <v>0</v>
      </c>
    </row>
    <row r="58" spans="1:7" ht="39">
      <c r="A58" s="2">
        <v>14109</v>
      </c>
      <c r="B58" s="2" t="s">
        <v>82</v>
      </c>
      <c r="C58" s="62" t="s">
        <v>173</v>
      </c>
      <c r="D58" s="2">
        <v>3</v>
      </c>
      <c r="E58" s="2" t="s">
        <v>9</v>
      </c>
      <c r="F58" s="5">
        <v>0</v>
      </c>
      <c r="G58" s="5">
        <f t="shared" si="0"/>
        <v>0</v>
      </c>
    </row>
    <row r="59" spans="1:7" ht="15">
      <c r="A59" s="8" t="s">
        <v>83</v>
      </c>
      <c r="B59" s="52"/>
      <c r="C59" s="52"/>
      <c r="D59" s="52"/>
      <c r="E59" s="52"/>
      <c r="F59" s="52"/>
      <c r="G59" s="52"/>
    </row>
    <row r="60" spans="1:7" ht="39">
      <c r="A60" s="2">
        <v>6530</v>
      </c>
      <c r="B60" s="2" t="s">
        <v>84</v>
      </c>
      <c r="C60" s="3" t="s">
        <v>85</v>
      </c>
      <c r="D60" s="2">
        <v>1</v>
      </c>
      <c r="E60" s="2" t="s">
        <v>9</v>
      </c>
      <c r="F60" s="5">
        <v>0</v>
      </c>
      <c r="G60" s="5">
        <f t="shared" si="0"/>
        <v>0</v>
      </c>
    </row>
    <row r="61" spans="1:7" ht="39">
      <c r="A61" s="2">
        <v>15222</v>
      </c>
      <c r="B61" s="2" t="s">
        <v>86</v>
      </c>
      <c r="C61" s="3" t="s">
        <v>87</v>
      </c>
      <c r="D61" s="2">
        <v>1</v>
      </c>
      <c r="E61" s="2" t="s">
        <v>9</v>
      </c>
      <c r="F61" s="5">
        <v>0</v>
      </c>
      <c r="G61" s="5">
        <f t="shared" si="0"/>
        <v>0</v>
      </c>
    </row>
    <row r="62" spans="1:7" ht="39">
      <c r="A62" s="2">
        <v>43519</v>
      </c>
      <c r="B62" s="2" t="s">
        <v>88</v>
      </c>
      <c r="C62" s="3" t="s">
        <v>89</v>
      </c>
      <c r="D62" s="2">
        <v>1</v>
      </c>
      <c r="E62" s="2" t="s">
        <v>9</v>
      </c>
      <c r="F62" s="5">
        <v>0</v>
      </c>
      <c r="G62" s="5">
        <f t="shared" si="0"/>
        <v>0</v>
      </c>
    </row>
    <row r="63" spans="1:7" ht="26.25">
      <c r="A63" s="2">
        <v>8348</v>
      </c>
      <c r="B63" s="2" t="s">
        <v>90</v>
      </c>
      <c r="C63" s="3" t="s">
        <v>91</v>
      </c>
      <c r="D63" s="2">
        <v>1</v>
      </c>
      <c r="E63" s="2" t="s">
        <v>9</v>
      </c>
      <c r="F63" s="5">
        <v>0</v>
      </c>
      <c r="G63" s="5">
        <f t="shared" si="0"/>
        <v>0</v>
      </c>
    </row>
    <row r="64" spans="1:7" ht="15">
      <c r="A64" s="2">
        <v>8026</v>
      </c>
      <c r="B64" s="2" t="s">
        <v>92</v>
      </c>
      <c r="C64" s="3" t="s">
        <v>93</v>
      </c>
      <c r="D64" s="2">
        <v>2</v>
      </c>
      <c r="E64" s="2" t="s">
        <v>9</v>
      </c>
      <c r="F64" s="5">
        <v>0</v>
      </c>
      <c r="G64" s="5">
        <f t="shared" si="0"/>
        <v>0</v>
      </c>
    </row>
    <row r="65" spans="1:7" ht="15">
      <c r="A65" s="2">
        <v>8042</v>
      </c>
      <c r="B65" s="2" t="s">
        <v>94</v>
      </c>
      <c r="C65" s="3" t="s">
        <v>95</v>
      </c>
      <c r="D65" s="2">
        <v>2</v>
      </c>
      <c r="E65" s="2" t="s">
        <v>9</v>
      </c>
      <c r="F65" s="5">
        <v>0</v>
      </c>
      <c r="G65" s="5">
        <f t="shared" si="0"/>
        <v>0</v>
      </c>
    </row>
    <row r="66" spans="1:7" ht="15">
      <c r="A66" s="2">
        <v>8059</v>
      </c>
      <c r="B66" s="2" t="s">
        <v>96</v>
      </c>
      <c r="C66" s="3" t="s">
        <v>97</v>
      </c>
      <c r="D66" s="2">
        <v>1</v>
      </c>
      <c r="E66" s="2" t="s">
        <v>9</v>
      </c>
      <c r="F66" s="5">
        <v>0</v>
      </c>
      <c r="G66" s="5">
        <f t="shared" si="0"/>
        <v>0</v>
      </c>
    </row>
    <row r="67" spans="1:7" ht="15">
      <c r="A67" s="2">
        <v>8355</v>
      </c>
      <c r="B67" s="2" t="s">
        <v>98</v>
      </c>
      <c r="C67" s="3" t="s">
        <v>99</v>
      </c>
      <c r="D67" s="2">
        <v>1</v>
      </c>
      <c r="E67" s="2" t="s">
        <v>9</v>
      </c>
      <c r="F67" s="5">
        <v>0</v>
      </c>
      <c r="G67" s="5">
        <f t="shared" si="0"/>
        <v>0</v>
      </c>
    </row>
    <row r="68" spans="1:7" ht="26.25">
      <c r="A68" s="2">
        <v>8083</v>
      </c>
      <c r="B68" s="2" t="s">
        <v>100</v>
      </c>
      <c r="C68" s="3" t="s">
        <v>101</v>
      </c>
      <c r="D68" s="2">
        <v>1</v>
      </c>
      <c r="E68" s="2" t="s">
        <v>9</v>
      </c>
      <c r="F68" s="5">
        <v>0</v>
      </c>
      <c r="G68" s="5">
        <f t="shared" si="0"/>
        <v>0</v>
      </c>
    </row>
    <row r="69" spans="1:7" ht="15">
      <c r="A69" s="2">
        <v>8305</v>
      </c>
      <c r="B69" s="2" t="s">
        <v>102</v>
      </c>
      <c r="C69" s="3" t="s">
        <v>103</v>
      </c>
      <c r="D69" s="2">
        <v>1</v>
      </c>
      <c r="E69" s="2" t="s">
        <v>9</v>
      </c>
      <c r="F69" s="5">
        <v>0</v>
      </c>
      <c r="G69" s="5">
        <f t="shared" si="0"/>
        <v>0</v>
      </c>
    </row>
    <row r="70" spans="1:7" ht="15">
      <c r="A70" s="2"/>
      <c r="B70" s="2"/>
      <c r="C70" s="3" t="s">
        <v>104</v>
      </c>
      <c r="D70" s="2">
        <v>1</v>
      </c>
      <c r="E70" s="2" t="s">
        <v>13</v>
      </c>
      <c r="F70" s="5">
        <v>0</v>
      </c>
      <c r="G70" s="5">
        <f t="shared" si="0"/>
        <v>0</v>
      </c>
    </row>
    <row r="71" spans="1:7" ht="15">
      <c r="A71" s="25"/>
      <c r="B71" s="25"/>
      <c r="C71" s="26" t="s">
        <v>105</v>
      </c>
      <c r="D71" s="25">
        <v>1</v>
      </c>
      <c r="E71" s="25" t="s">
        <v>13</v>
      </c>
      <c r="F71" s="27">
        <v>0</v>
      </c>
      <c r="G71" s="27">
        <f t="shared" si="0"/>
        <v>0</v>
      </c>
    </row>
    <row r="72" spans="1:7" ht="15">
      <c r="A72" s="51" t="s">
        <v>106</v>
      </c>
      <c r="B72" s="53"/>
      <c r="C72" s="53"/>
      <c r="D72" s="53"/>
      <c r="E72" s="53"/>
      <c r="F72" s="53"/>
      <c r="G72" s="53"/>
    </row>
    <row r="73" spans="1:7" ht="26.25">
      <c r="A73" s="28">
        <v>5010</v>
      </c>
      <c r="B73" s="28" t="s">
        <v>107</v>
      </c>
      <c r="C73" s="29" t="s">
        <v>108</v>
      </c>
      <c r="D73" s="28">
        <v>10</v>
      </c>
      <c r="E73" s="28" t="s">
        <v>9</v>
      </c>
      <c r="F73" s="30">
        <v>0</v>
      </c>
      <c r="G73" s="30">
        <f t="shared" si="0"/>
        <v>0</v>
      </c>
    </row>
    <row r="74" spans="1:7" ht="15">
      <c r="A74" s="28">
        <v>5030</v>
      </c>
      <c r="B74" s="28" t="s">
        <v>109</v>
      </c>
      <c r="C74" s="29" t="s">
        <v>110</v>
      </c>
      <c r="D74" s="28">
        <v>2</v>
      </c>
      <c r="E74" s="28" t="s">
        <v>9</v>
      </c>
      <c r="F74" s="30">
        <v>0</v>
      </c>
      <c r="G74" s="30">
        <f t="shared" si="0"/>
        <v>0</v>
      </c>
    </row>
    <row r="75" spans="1:7" ht="26.25">
      <c r="A75" s="28">
        <v>22430</v>
      </c>
      <c r="B75" s="28">
        <v>172000</v>
      </c>
      <c r="C75" s="29" t="s">
        <v>111</v>
      </c>
      <c r="D75" s="28">
        <v>4</v>
      </c>
      <c r="E75" s="28" t="s">
        <v>9</v>
      </c>
      <c r="F75" s="30">
        <v>0</v>
      </c>
      <c r="G75" s="30">
        <f>F75*D75</f>
        <v>0</v>
      </c>
    </row>
    <row r="76" spans="1:7" ht="15">
      <c r="A76" s="51" t="s">
        <v>122</v>
      </c>
      <c r="B76" s="53"/>
      <c r="C76" s="53"/>
      <c r="D76" s="53"/>
      <c r="E76" s="53"/>
      <c r="F76" s="53"/>
      <c r="G76" s="53"/>
    </row>
    <row r="77" spans="1:7" ht="15">
      <c r="A77" s="31"/>
      <c r="B77" s="31"/>
      <c r="C77" s="9" t="s">
        <v>115</v>
      </c>
      <c r="D77" s="10">
        <v>1</v>
      </c>
      <c r="E77" s="11" t="s">
        <v>9</v>
      </c>
      <c r="F77" s="12">
        <v>0</v>
      </c>
      <c r="G77" s="32">
        <v>0</v>
      </c>
    </row>
    <row r="78" spans="1:7" ht="14.25" customHeight="1">
      <c r="A78" s="31"/>
      <c r="B78" s="31"/>
      <c r="C78" s="9" t="s">
        <v>116</v>
      </c>
      <c r="D78" s="10">
        <v>1</v>
      </c>
      <c r="E78" s="11" t="s">
        <v>9</v>
      </c>
      <c r="F78" s="12">
        <v>0</v>
      </c>
      <c r="G78" s="32">
        <v>0</v>
      </c>
    </row>
    <row r="79" spans="1:7" ht="14.25" customHeight="1">
      <c r="A79" s="31"/>
      <c r="B79" s="31"/>
      <c r="C79" s="9" t="s">
        <v>117</v>
      </c>
      <c r="D79" s="10">
        <v>1</v>
      </c>
      <c r="E79" s="11" t="s">
        <v>9</v>
      </c>
      <c r="F79" s="12">
        <v>0</v>
      </c>
      <c r="G79" s="32">
        <v>0</v>
      </c>
    </row>
    <row r="80" spans="1:7" ht="12.75" customHeight="1">
      <c r="A80" s="31"/>
      <c r="B80" s="31"/>
      <c r="C80" s="9" t="s">
        <v>118</v>
      </c>
      <c r="D80" s="10">
        <v>1</v>
      </c>
      <c r="E80" s="11" t="s">
        <v>119</v>
      </c>
      <c r="F80" s="12">
        <v>0</v>
      </c>
      <c r="G80" s="32">
        <v>0</v>
      </c>
    </row>
    <row r="81" spans="1:7" ht="15">
      <c r="A81" s="31"/>
      <c r="B81" s="31"/>
      <c r="C81" s="9" t="s">
        <v>120</v>
      </c>
      <c r="D81" s="10">
        <v>1</v>
      </c>
      <c r="E81" s="11" t="s">
        <v>9</v>
      </c>
      <c r="F81" s="12">
        <v>0</v>
      </c>
      <c r="G81" s="32">
        <v>0</v>
      </c>
    </row>
    <row r="82" spans="1:7" ht="15">
      <c r="A82" s="33" t="s">
        <v>121</v>
      </c>
      <c r="B82" s="33"/>
      <c r="C82" s="34"/>
      <c r="D82" s="35"/>
      <c r="E82" s="35"/>
      <c r="F82" s="36"/>
      <c r="G82" s="36"/>
    </row>
    <row r="83" spans="1:7" ht="15">
      <c r="A83" s="37"/>
      <c r="B83" s="37"/>
      <c r="C83" s="9" t="s">
        <v>123</v>
      </c>
      <c r="D83" s="10">
        <v>12</v>
      </c>
      <c r="E83" s="11" t="s">
        <v>9</v>
      </c>
      <c r="F83" s="12">
        <v>0</v>
      </c>
      <c r="G83" s="32">
        <v>0</v>
      </c>
    </row>
    <row r="84" spans="1:7" ht="15">
      <c r="A84" s="37"/>
      <c r="B84" s="37"/>
      <c r="C84" s="13" t="s">
        <v>124</v>
      </c>
      <c r="D84" s="10">
        <v>6</v>
      </c>
      <c r="E84" s="11" t="s">
        <v>9</v>
      </c>
      <c r="F84" s="12">
        <v>0</v>
      </c>
      <c r="G84" s="32">
        <f aca="true" t="shared" si="1" ref="G84:G114">F84*D84</f>
        <v>0</v>
      </c>
    </row>
    <row r="85" spans="1:7" ht="15">
      <c r="A85" s="37"/>
      <c r="B85" s="37"/>
      <c r="C85" s="9" t="s">
        <v>125</v>
      </c>
      <c r="D85" s="10">
        <v>6</v>
      </c>
      <c r="E85" s="11" t="s">
        <v>9</v>
      </c>
      <c r="F85" s="12">
        <v>0</v>
      </c>
      <c r="G85" s="32">
        <f t="shared" si="1"/>
        <v>0</v>
      </c>
    </row>
    <row r="86" spans="1:7" ht="15">
      <c r="A86" s="37"/>
      <c r="B86" s="37"/>
      <c r="C86" s="9" t="s">
        <v>126</v>
      </c>
      <c r="D86" s="10">
        <v>28</v>
      </c>
      <c r="E86" s="11" t="s">
        <v>9</v>
      </c>
      <c r="F86" s="12">
        <v>0</v>
      </c>
      <c r="G86" s="32">
        <f t="shared" si="1"/>
        <v>0</v>
      </c>
    </row>
    <row r="87" spans="1:7" ht="15">
      <c r="A87" s="37"/>
      <c r="B87" s="37"/>
      <c r="C87" s="9" t="s">
        <v>127</v>
      </c>
      <c r="D87" s="10">
        <v>510</v>
      </c>
      <c r="E87" s="11" t="s">
        <v>29</v>
      </c>
      <c r="F87" s="12">
        <v>0</v>
      </c>
      <c r="G87" s="32">
        <f t="shared" si="1"/>
        <v>0</v>
      </c>
    </row>
    <row r="88" spans="1:7" ht="15">
      <c r="A88" s="37"/>
      <c r="B88" s="37"/>
      <c r="C88" s="9" t="s">
        <v>128</v>
      </c>
      <c r="D88" s="10">
        <v>300</v>
      </c>
      <c r="E88" s="11" t="s">
        <v>29</v>
      </c>
      <c r="F88" s="12">
        <v>0</v>
      </c>
      <c r="G88" s="32">
        <f t="shared" si="1"/>
        <v>0</v>
      </c>
    </row>
    <row r="89" spans="1:7" ht="30">
      <c r="A89" s="37"/>
      <c r="B89" s="37"/>
      <c r="C89" s="9" t="s">
        <v>129</v>
      </c>
      <c r="D89" s="10">
        <v>1</v>
      </c>
      <c r="E89" s="11" t="s">
        <v>9</v>
      </c>
      <c r="F89" s="12">
        <v>0</v>
      </c>
      <c r="G89" s="32">
        <f t="shared" si="1"/>
        <v>0</v>
      </c>
    </row>
    <row r="90" spans="1:7" ht="15">
      <c r="A90" s="33" t="s">
        <v>130</v>
      </c>
      <c r="B90" s="33"/>
      <c r="C90" s="38"/>
      <c r="D90" s="38"/>
      <c r="E90" s="38"/>
      <c r="F90" s="38"/>
      <c r="G90" s="57"/>
    </row>
    <row r="91" spans="1:7" ht="15">
      <c r="A91" s="37"/>
      <c r="B91" s="37"/>
      <c r="C91" s="9" t="s">
        <v>131</v>
      </c>
      <c r="D91" s="10">
        <v>800</v>
      </c>
      <c r="E91" s="11" t="s">
        <v>29</v>
      </c>
      <c r="F91" s="12">
        <v>0</v>
      </c>
      <c r="G91" s="32">
        <f t="shared" si="1"/>
        <v>0</v>
      </c>
    </row>
    <row r="92" spans="1:7" ht="15">
      <c r="A92" s="37"/>
      <c r="B92" s="37"/>
      <c r="C92" s="9" t="s">
        <v>132</v>
      </c>
      <c r="D92" s="10">
        <v>970</v>
      </c>
      <c r="E92" s="11" t="s">
        <v>29</v>
      </c>
      <c r="F92" s="12">
        <v>0</v>
      </c>
      <c r="G92" s="32">
        <f t="shared" si="1"/>
        <v>0</v>
      </c>
    </row>
    <row r="93" spans="1:7" ht="15">
      <c r="A93" s="37"/>
      <c r="B93" s="37"/>
      <c r="C93" s="9" t="s">
        <v>133</v>
      </c>
      <c r="D93" s="10">
        <v>800</v>
      </c>
      <c r="E93" s="11" t="s">
        <v>29</v>
      </c>
      <c r="F93" s="12">
        <v>0</v>
      </c>
      <c r="G93" s="32">
        <f t="shared" si="1"/>
        <v>0</v>
      </c>
    </row>
    <row r="94" spans="1:7" ht="15">
      <c r="A94" s="37"/>
      <c r="B94" s="37"/>
      <c r="C94" s="9" t="s">
        <v>134</v>
      </c>
      <c r="D94" s="10">
        <v>1</v>
      </c>
      <c r="E94" s="11" t="s">
        <v>9</v>
      </c>
      <c r="F94" s="12">
        <v>0</v>
      </c>
      <c r="G94" s="32">
        <f t="shared" si="1"/>
        <v>0</v>
      </c>
    </row>
    <row r="95" spans="1:7" ht="15">
      <c r="A95" s="33" t="s">
        <v>135</v>
      </c>
      <c r="B95" s="33"/>
      <c r="C95" s="38"/>
      <c r="D95" s="38"/>
      <c r="E95" s="38"/>
      <c r="F95" s="38"/>
      <c r="G95" s="57"/>
    </row>
    <row r="96" spans="1:7" ht="15">
      <c r="A96" s="37"/>
      <c r="B96" s="37"/>
      <c r="C96" s="14" t="s">
        <v>136</v>
      </c>
      <c r="D96" s="37"/>
      <c r="E96" s="37"/>
      <c r="F96" s="37"/>
      <c r="G96" s="32">
        <f t="shared" si="1"/>
        <v>0</v>
      </c>
    </row>
    <row r="97" spans="1:7" ht="15">
      <c r="A97" s="37"/>
      <c r="B97" s="37"/>
      <c r="C97" s="9" t="s">
        <v>137</v>
      </c>
      <c r="D97" s="37"/>
      <c r="E97" s="37"/>
      <c r="F97" s="37"/>
      <c r="G97" s="32">
        <f t="shared" si="1"/>
        <v>0</v>
      </c>
    </row>
    <row r="98" spans="1:7" ht="15">
      <c r="A98" s="37"/>
      <c r="B98" s="37"/>
      <c r="C98" s="9" t="s">
        <v>138</v>
      </c>
      <c r="D98" s="37"/>
      <c r="E98" s="37"/>
      <c r="F98" s="37"/>
      <c r="G98" s="32">
        <f t="shared" si="1"/>
        <v>0</v>
      </c>
    </row>
    <row r="99" spans="1:7" ht="15">
      <c r="A99" s="33" t="s">
        <v>139</v>
      </c>
      <c r="B99" s="33"/>
      <c r="C99" s="38"/>
      <c r="D99" s="38"/>
      <c r="E99" s="38"/>
      <c r="F99" s="38"/>
      <c r="G99" s="57"/>
    </row>
    <row r="100" spans="1:7" ht="15">
      <c r="A100" s="37"/>
      <c r="B100" s="37"/>
      <c r="C100" s="9" t="s">
        <v>140</v>
      </c>
      <c r="D100" s="10">
        <v>1</v>
      </c>
      <c r="E100" s="11" t="s">
        <v>9</v>
      </c>
      <c r="F100" s="12">
        <v>0</v>
      </c>
      <c r="G100" s="32">
        <f t="shared" si="1"/>
        <v>0</v>
      </c>
    </row>
    <row r="101" spans="1:7" ht="15">
      <c r="A101" s="37"/>
      <c r="B101" s="37"/>
      <c r="C101" s="37"/>
      <c r="D101" s="37"/>
      <c r="E101" s="37"/>
      <c r="F101" s="37"/>
      <c r="G101" s="32">
        <f t="shared" si="1"/>
        <v>0</v>
      </c>
    </row>
    <row r="102" spans="1:7" ht="15">
      <c r="A102" s="33" t="s">
        <v>141</v>
      </c>
      <c r="B102" s="33"/>
      <c r="C102" s="38"/>
      <c r="D102" s="38"/>
      <c r="E102" s="38"/>
      <c r="F102" s="38"/>
      <c r="G102" s="57"/>
    </row>
    <row r="103" spans="1:7" ht="15">
      <c r="A103" s="37"/>
      <c r="B103" s="37"/>
      <c r="C103" s="9" t="s">
        <v>142</v>
      </c>
      <c r="D103" s="10">
        <v>1</v>
      </c>
      <c r="E103" s="11" t="s">
        <v>119</v>
      </c>
      <c r="F103" s="12">
        <v>0</v>
      </c>
      <c r="G103" s="32">
        <f t="shared" si="1"/>
        <v>0</v>
      </c>
    </row>
    <row r="104" spans="1:7" ht="15">
      <c r="A104" s="33" t="s">
        <v>143</v>
      </c>
      <c r="B104" s="33"/>
      <c r="C104" s="38"/>
      <c r="D104" s="38"/>
      <c r="E104" s="38"/>
      <c r="F104" s="38"/>
      <c r="G104" s="57"/>
    </row>
    <row r="105" spans="1:7" ht="15">
      <c r="A105" s="37"/>
      <c r="B105" s="37"/>
      <c r="C105" s="9" t="s">
        <v>144</v>
      </c>
      <c r="D105" s="10">
        <v>25</v>
      </c>
      <c r="E105" s="11" t="s">
        <v>145</v>
      </c>
      <c r="F105" s="12">
        <v>0</v>
      </c>
      <c r="G105" s="32">
        <f t="shared" si="1"/>
        <v>0</v>
      </c>
    </row>
    <row r="106" spans="1:7" ht="15">
      <c r="A106" s="33" t="s">
        <v>146</v>
      </c>
      <c r="B106" s="33"/>
      <c r="C106" s="38"/>
      <c r="D106" s="38"/>
      <c r="E106" s="38"/>
      <c r="F106" s="38"/>
      <c r="G106" s="57"/>
    </row>
    <row r="107" spans="1:7" ht="15">
      <c r="A107" s="37"/>
      <c r="B107" s="37"/>
      <c r="C107" s="17" t="s">
        <v>147</v>
      </c>
      <c r="D107" s="18">
        <v>3</v>
      </c>
      <c r="E107" s="19" t="s">
        <v>9</v>
      </c>
      <c r="F107" s="20">
        <v>0</v>
      </c>
      <c r="G107" s="32">
        <f t="shared" si="1"/>
        <v>0</v>
      </c>
    </row>
    <row r="108" spans="1:7" ht="15">
      <c r="A108" s="33" t="s">
        <v>148</v>
      </c>
      <c r="B108" s="33"/>
      <c r="C108" s="38"/>
      <c r="D108" s="38"/>
      <c r="E108" s="38"/>
      <c r="F108" s="38"/>
      <c r="G108" s="57"/>
    </row>
    <row r="109" spans="1:7" ht="15">
      <c r="A109" s="37"/>
      <c r="B109" s="37"/>
      <c r="C109" s="14" t="s">
        <v>156</v>
      </c>
      <c r="D109" s="21">
        <v>1</v>
      </c>
      <c r="E109" s="22" t="s">
        <v>119</v>
      </c>
      <c r="F109" s="23">
        <v>0</v>
      </c>
      <c r="G109" s="32">
        <f t="shared" si="1"/>
        <v>0</v>
      </c>
    </row>
    <row r="110" spans="1:7" ht="15">
      <c r="A110" s="37"/>
      <c r="B110" s="37"/>
      <c r="C110" s="14"/>
      <c r="D110" s="21"/>
      <c r="E110" s="22"/>
      <c r="F110" s="14"/>
      <c r="G110" s="32">
        <f t="shared" si="1"/>
        <v>0</v>
      </c>
    </row>
    <row r="111" spans="1:7" ht="15">
      <c r="A111" s="37"/>
      <c r="B111" s="37"/>
      <c r="C111" s="9" t="s">
        <v>149</v>
      </c>
      <c r="D111" s="24">
        <v>200</v>
      </c>
      <c r="E111" s="11" t="s">
        <v>153</v>
      </c>
      <c r="F111" s="12">
        <v>0</v>
      </c>
      <c r="G111" s="32">
        <f t="shared" si="1"/>
        <v>0</v>
      </c>
    </row>
    <row r="112" spans="1:7" ht="15">
      <c r="A112" s="37"/>
      <c r="B112" s="37"/>
      <c r="C112" s="14" t="s">
        <v>150</v>
      </c>
      <c r="D112" s="21">
        <v>5</v>
      </c>
      <c r="E112" s="22" t="s">
        <v>151</v>
      </c>
      <c r="F112" s="23">
        <v>0</v>
      </c>
      <c r="G112" s="32">
        <f t="shared" si="1"/>
        <v>0</v>
      </c>
    </row>
    <row r="113" spans="1:7" ht="15">
      <c r="A113" s="37"/>
      <c r="B113" s="37"/>
      <c r="C113" s="9"/>
      <c r="D113" s="24"/>
      <c r="E113" s="11"/>
      <c r="F113" s="12"/>
      <c r="G113" s="32">
        <f t="shared" si="1"/>
        <v>0</v>
      </c>
    </row>
    <row r="114" spans="1:7" ht="15.75" thickBot="1">
      <c r="A114" s="39"/>
      <c r="B114" s="39"/>
      <c r="C114" s="40" t="s">
        <v>152</v>
      </c>
      <c r="D114" s="41">
        <v>1</v>
      </c>
      <c r="E114" s="15" t="s">
        <v>119</v>
      </c>
      <c r="F114" s="16">
        <v>0</v>
      </c>
      <c r="G114" s="32">
        <f t="shared" si="1"/>
        <v>0</v>
      </c>
    </row>
    <row r="115" spans="1:7" ht="18.75">
      <c r="A115" s="42"/>
      <c r="B115" s="43"/>
      <c r="C115" s="44" t="s">
        <v>154</v>
      </c>
      <c r="D115" s="44"/>
      <c r="E115" s="44"/>
      <c r="F115" s="44"/>
      <c r="G115" s="55">
        <f>SUM(G9:G114)</f>
        <v>0</v>
      </c>
    </row>
    <row r="116" spans="1:7" ht="18.75">
      <c r="A116" s="45"/>
      <c r="B116" s="46"/>
      <c r="C116" s="47" t="s">
        <v>112</v>
      </c>
      <c r="D116" s="47"/>
      <c r="E116" s="47"/>
      <c r="F116" s="47"/>
      <c r="G116" s="54">
        <f>G115*0.21</f>
        <v>0</v>
      </c>
    </row>
    <row r="117" spans="1:7" ht="19.5" thickBot="1">
      <c r="A117" s="48"/>
      <c r="B117" s="49"/>
      <c r="C117" s="50" t="s">
        <v>155</v>
      </c>
      <c r="D117" s="50"/>
      <c r="E117" s="50"/>
      <c r="F117" s="50"/>
      <c r="G117" s="56">
        <f>G116+G115</f>
        <v>0</v>
      </c>
    </row>
  </sheetData>
  <sheetProtection formatCells="0" formatColumns="0" formatRows="0" insertColumns="0" insertRows="0" insertHyperlinks="0" deleteColumns="0" deleteRows="0" sort="0" autoFilter="0" pivotTables="0"/>
  <mergeCells count="15">
    <mergeCell ref="A1:G1"/>
    <mergeCell ref="A2:B2"/>
    <mergeCell ref="D2:E2"/>
    <mergeCell ref="F2:G2"/>
    <mergeCell ref="A3:B3"/>
    <mergeCell ref="D3:E3"/>
    <mergeCell ref="F3:G3"/>
    <mergeCell ref="A8:G8"/>
    <mergeCell ref="A29:G29"/>
    <mergeCell ref="A4:B4"/>
    <mergeCell ref="D4:E4"/>
    <mergeCell ref="F4:G4"/>
    <mergeCell ref="A5:B5"/>
    <mergeCell ref="D5:E5"/>
    <mergeCell ref="F5:G5"/>
  </mergeCells>
  <printOptions/>
  <pageMargins left="0.39370078740157477" right="0.39370078740157477" top="0.39370078740157477" bottom="0.39370078740157477" header="0.3" footer="0.3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Cyril Koky</cp:lastModifiedBy>
  <dcterms:created xsi:type="dcterms:W3CDTF">2023-11-16T12:45:43Z</dcterms:created>
  <dcterms:modified xsi:type="dcterms:W3CDTF">2024-05-16T05:51:15Z</dcterms:modified>
  <cp:category/>
  <cp:version/>
  <cp:contentType/>
  <cp:contentStatus/>
</cp:coreProperties>
</file>