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4\133230008_Podvodní dozer Komatsu, oprava lžíce a podvozku\"/>
    </mc:Choice>
  </mc:AlternateContent>
  <bookViews>
    <workbookView xWindow="90" yWindow="90" windowWidth="19110" windowHeight="7290"/>
  </bookViews>
  <sheets>
    <sheet name="List1" sheetId="1" r:id="rId1"/>
  </sheets>
  <definedNames>
    <definedName name="_xlnm.Print_Area" localSheetId="0">List1!$A$1:$F$101</definedName>
  </definedNames>
  <calcPr calcId="162913"/>
</workbook>
</file>

<file path=xl/calcChain.xml><?xml version="1.0" encoding="utf-8"?>
<calcChain xmlns="http://schemas.openxmlformats.org/spreadsheetml/2006/main">
  <c r="F101" i="1" l="1"/>
  <c r="F97" i="1" l="1"/>
  <c r="F53" i="1" l="1"/>
  <c r="F54" i="1"/>
  <c r="F55" i="1"/>
  <c r="F56" i="1"/>
  <c r="F52" i="1"/>
  <c r="F57" i="1" l="1"/>
  <c r="F9" i="1"/>
  <c r="F10" i="1"/>
  <c r="F12" i="1"/>
  <c r="F13" i="1"/>
  <c r="F14" i="1"/>
  <c r="F15" i="1"/>
  <c r="F16" i="1"/>
  <c r="F17" i="1"/>
  <c r="F18" i="1"/>
  <c r="F20" i="1"/>
  <c r="F21" i="1"/>
  <c r="F22" i="1"/>
  <c r="F24" i="1"/>
  <c r="F25" i="1"/>
  <c r="F26" i="1"/>
  <c r="F27" i="1"/>
  <c r="F28" i="1"/>
  <c r="F29" i="1"/>
  <c r="F31" i="1"/>
  <c r="F32" i="1"/>
  <c r="F33" i="1"/>
  <c r="F35" i="1"/>
  <c r="F36" i="1"/>
  <c r="F37" i="1"/>
  <c r="F38" i="1"/>
  <c r="F40" i="1"/>
  <c r="F42" i="1"/>
  <c r="F43" i="1"/>
  <c r="F44" i="1"/>
  <c r="F45" i="1"/>
  <c r="F47" i="1"/>
  <c r="F48" i="1"/>
  <c r="F8" i="1"/>
  <c r="F89" i="1"/>
  <c r="F90" i="1"/>
  <c r="F91" i="1"/>
  <c r="F92" i="1"/>
  <c r="F93" i="1"/>
  <c r="F88" i="1"/>
  <c r="F94" i="1" s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62" i="1"/>
  <c r="F84" i="1" s="1"/>
  <c r="F49" i="1" l="1"/>
  <c r="F98" i="1"/>
</calcChain>
</file>

<file path=xl/sharedStrings.xml><?xml version="1.0" encoding="utf-8"?>
<sst xmlns="http://schemas.openxmlformats.org/spreadsheetml/2006/main" count="251" uniqueCount="152">
  <si>
    <t>175-30-00760</t>
  </si>
  <si>
    <t>rolna jednobřitá</t>
  </si>
  <si>
    <t>175-30-00770</t>
  </si>
  <si>
    <t>rolna dvoubřitá</t>
  </si>
  <si>
    <t>175-30-00517</t>
  </si>
  <si>
    <t>rolna horní</t>
  </si>
  <si>
    <t>175-30-00570</t>
  </si>
  <si>
    <t>vod.kolo kompl</t>
  </si>
  <si>
    <t>175-30-24131</t>
  </si>
  <si>
    <t>kluzák v kola</t>
  </si>
  <si>
    <t>155-30-13230</t>
  </si>
  <si>
    <t>pružina  kluzáku</t>
  </si>
  <si>
    <t>195-30-17960</t>
  </si>
  <si>
    <t>podložka kluzáku</t>
  </si>
  <si>
    <t>175-30-33214</t>
  </si>
  <si>
    <t>boční deska v kola</t>
  </si>
  <si>
    <t>170-30-13234</t>
  </si>
  <si>
    <t>vym podl v kola</t>
  </si>
  <si>
    <t>175-30-05050</t>
  </si>
  <si>
    <t>175-30-21333</t>
  </si>
  <si>
    <t>nav.kluzák v kola</t>
  </si>
  <si>
    <t>175-30-21342</t>
  </si>
  <si>
    <t>175-30-11272</t>
  </si>
  <si>
    <t>178-30-12160</t>
  </si>
  <si>
    <t>kluzák přední L</t>
  </si>
  <si>
    <t>178-30-12170</t>
  </si>
  <si>
    <t>kluzák přední P</t>
  </si>
  <si>
    <t>178-30-12140</t>
  </si>
  <si>
    <t>kluzák zadní P</t>
  </si>
  <si>
    <t>178-30-12150</t>
  </si>
  <si>
    <t>kluzák zadní L</t>
  </si>
  <si>
    <t>01010-32045</t>
  </si>
  <si>
    <t>šroub kluzáků</t>
  </si>
  <si>
    <t>01643-02045</t>
  </si>
  <si>
    <t>podložka</t>
  </si>
  <si>
    <t>154-30-11810</t>
  </si>
  <si>
    <t>pouzdro zad vzpěry</t>
  </si>
  <si>
    <t>154-30-11821</t>
  </si>
  <si>
    <t>těsnění pouzdra</t>
  </si>
  <si>
    <t>154-30-11831</t>
  </si>
  <si>
    <t>175-30-32162</t>
  </si>
  <si>
    <t>šroub chr. pasu dlouhý</t>
  </si>
  <si>
    <t>01580-12419</t>
  </si>
  <si>
    <t>matice chrániče</t>
  </si>
  <si>
    <t>01010-32490</t>
  </si>
  <si>
    <t>šroub chr.pasu krátký</t>
  </si>
  <si>
    <t>01011-62415</t>
  </si>
  <si>
    <t>šroub rolny</t>
  </si>
  <si>
    <t>01602-02472</t>
  </si>
  <si>
    <t>podložka plochá</t>
  </si>
  <si>
    <t>07000-15090</t>
  </si>
  <si>
    <t>OK šponovák</t>
  </si>
  <si>
    <t>175-30-24242</t>
  </si>
  <si>
    <t>těsnění šponovák</t>
  </si>
  <si>
    <t>170-30-14230</t>
  </si>
  <si>
    <t>07019-00130</t>
  </si>
  <si>
    <t>170-50-12110</t>
  </si>
  <si>
    <t>silentblok  vahadla</t>
  </si>
  <si>
    <t>175-70-23133</t>
  </si>
  <si>
    <t>koule toporu</t>
  </si>
  <si>
    <t>kompletace</t>
  </si>
  <si>
    <t>oprava krytů</t>
  </si>
  <si>
    <t>rolny</t>
  </si>
  <si>
    <t>vod.kolo  plus</t>
  </si>
  <si>
    <t>vod.kolo - navařovací podložky</t>
  </si>
  <si>
    <t>zadní vzpěra</t>
  </si>
  <si>
    <t>šrouby chrániče pasu a rolen</t>
  </si>
  <si>
    <t>podložka ke všemu</t>
  </si>
  <si>
    <t>šponovák pasu</t>
  </si>
  <si>
    <t>jiné</t>
  </si>
  <si>
    <t>Název akce:</t>
  </si>
  <si>
    <t>Rozpočet</t>
  </si>
  <si>
    <t>Podvodní dozer Komatsu, oprava lžíce a podvozku</t>
  </si>
  <si>
    <t>Oprava podvozků</t>
  </si>
  <si>
    <t>Materiál  (náhradní díly)</t>
  </si>
  <si>
    <t>Celkem práce bez DPH</t>
  </si>
  <si>
    <t>Celkem materiál podvozek bez DPH</t>
  </si>
  <si>
    <t>Celková cena (Kč)</t>
  </si>
  <si>
    <t>Jednotková cena (Kč)</t>
  </si>
  <si>
    <t>Oprava radlice</t>
  </si>
  <si>
    <t>175-70-26310</t>
  </si>
  <si>
    <t>175-70-21136</t>
  </si>
  <si>
    <t>175-70-21126</t>
  </si>
  <si>
    <t>175-71-11530</t>
  </si>
  <si>
    <t>07020-00000</t>
  </si>
  <si>
    <t>175-71-11452 (175-71-11454)</t>
  </si>
  <si>
    <t>175-71-11462 (175-71-11463)</t>
  </si>
  <si>
    <t>01643-02245 (01643-22245)</t>
  </si>
  <si>
    <t>Celkem materiál radlice bez DPH</t>
  </si>
  <si>
    <t>čep kostky - topor</t>
  </si>
  <si>
    <t>čep zv pístnice</t>
  </si>
  <si>
    <t>čep kl pístnice</t>
  </si>
  <si>
    <t>čep klapky</t>
  </si>
  <si>
    <t>opravy svárů-opravy trhlin na radlici</t>
  </si>
  <si>
    <t>převaření hardoxu-výztuhy z hardoxu v radlici</t>
  </si>
  <si>
    <t>Celkem bez DPH</t>
  </si>
  <si>
    <t>Celkem doprava bez DPH</t>
  </si>
  <si>
    <t>Popis</t>
  </si>
  <si>
    <t>Jednotka</t>
  </si>
  <si>
    <t>množství</t>
  </si>
  <si>
    <t>ks</t>
  </si>
  <si>
    <t>kpl</t>
  </si>
  <si>
    <t>Množství</t>
  </si>
  <si>
    <t xml:space="preserve">Doprava </t>
  </si>
  <si>
    <t>Práce radlice</t>
  </si>
  <si>
    <t>Práce - podvozky</t>
  </si>
  <si>
    <t>břit rovný</t>
  </si>
  <si>
    <t>břit rohový P</t>
  </si>
  <si>
    <t>břit rohový - L</t>
  </si>
  <si>
    <t>šroub</t>
  </si>
  <si>
    <t>matice</t>
  </si>
  <si>
    <t>těsnění</t>
  </si>
  <si>
    <t>oka čepu</t>
  </si>
  <si>
    <t>oko 115x200x70mm</t>
  </si>
  <si>
    <t>oko 80x150x50mm</t>
  </si>
  <si>
    <t>oko 70x130x60mm</t>
  </si>
  <si>
    <t>oko 60x100x35mm</t>
  </si>
  <si>
    <r>
      <t xml:space="preserve">čep nerez </t>
    </r>
    <r>
      <rPr>
        <sz val="11"/>
        <color theme="1"/>
        <rFont val="Calibri"/>
        <family val="2"/>
        <charset val="238"/>
      </rPr>
      <t>Ø75x380mm s platlí a zajištěním</t>
    </r>
  </si>
  <si>
    <r>
      <t xml:space="preserve">čep nerez </t>
    </r>
    <r>
      <rPr>
        <sz val="11"/>
        <color theme="1"/>
        <rFont val="Calibri"/>
        <family val="2"/>
        <charset val="238"/>
      </rPr>
      <t>Ø50x300mm s platlí a zajištěním</t>
    </r>
  </si>
  <si>
    <r>
      <t xml:space="preserve">čep nerez </t>
    </r>
    <r>
      <rPr>
        <sz val="11"/>
        <color theme="1"/>
        <rFont val="Calibri"/>
        <family val="2"/>
        <charset val="238"/>
      </rPr>
      <t>Ø75x320mm s platlí a zajištěním</t>
    </r>
  </si>
  <si>
    <r>
      <t xml:space="preserve">čep nerez </t>
    </r>
    <r>
      <rPr>
        <sz val="11"/>
        <color theme="1"/>
        <rFont val="Calibri"/>
        <family val="2"/>
        <charset val="238"/>
      </rPr>
      <t>Ø875x450mm s platlí a zajištěním</t>
    </r>
  </si>
  <si>
    <t>pouzdro</t>
  </si>
  <si>
    <t>pouzdro ocel. tř. 16.341 75x105x100mm</t>
  </si>
  <si>
    <t>pouzdro ocel. tř. 16.341 70x100x80mm</t>
  </si>
  <si>
    <t>pouzdro ocel. tř. 16.341 85x110x95mm</t>
  </si>
  <si>
    <t>pouzdro ocel. tř. 16.341 85x110x60mm</t>
  </si>
  <si>
    <t>vodorovné výztuhy</t>
  </si>
  <si>
    <t>svislé výstuhy</t>
  </si>
  <si>
    <t>m</t>
  </si>
  <si>
    <t>vybroušení a vyvaření svárů na radlici a klapce</t>
  </si>
  <si>
    <t xml:space="preserve">rozebrání </t>
  </si>
  <si>
    <t>rozebrání komponent radlice + klapky</t>
  </si>
  <si>
    <t>rovnání stěn - odstranění deformace</t>
  </si>
  <si>
    <t>rovnání stěn</t>
  </si>
  <si>
    <t xml:space="preserve">nástřik barvou </t>
  </si>
  <si>
    <t xml:space="preserve">nástřik barvou polyuretan - dvousložková RAL 6018 </t>
  </si>
  <si>
    <t>m2</t>
  </si>
  <si>
    <t>osazení pouzder</t>
  </si>
  <si>
    <t>zalisování pouzder</t>
  </si>
  <si>
    <t>sesazení radlice + klapky</t>
  </si>
  <si>
    <t xml:space="preserve">doprava </t>
  </si>
  <si>
    <t>doprava na adresu: Bělohorská 427, 25126 Týnec nad Labem</t>
  </si>
  <si>
    <t>demontáž komponent podvozků</t>
  </si>
  <si>
    <t>demontáž krytů, ochran podvozků, rolen, vodících kol, silenbloků vahadla</t>
  </si>
  <si>
    <t>vyrovnání deformací, celkové vyrovnání, oprava otvorů pro šrouby, oprava závitů pro šrouby</t>
  </si>
  <si>
    <t xml:space="preserve">oprava šponováků </t>
  </si>
  <si>
    <t>oprava sady těsnění, výměna vazelínové náplně, oprava zalomených šroubů, oprava závitů</t>
  </si>
  <si>
    <t>očištění a nástřik</t>
  </si>
  <si>
    <t>obroušení koroze a starého nátěru, nástřik zákl. barvou (polyuretan), nástřik vrchní barvou (dvousložková (polyuretan) RAL 6018</t>
  </si>
  <si>
    <t>zpětná montáž</t>
  </si>
  <si>
    <t>zpětná montáž nových krytů, ochran podvozků, rolen, vodících kol, silenbloků vahadla</t>
  </si>
  <si>
    <t>kluzáky - chrániče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</si>
</sst>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3" xfId="0" applyFont="1" applyBorder="1"/>
    <xf numFmtId="0" fontId="0" fillId="0" borderId="0" xfId="0" applyBorder="1"/>
    <xf numFmtId="0" fontId="0" fillId="0" borderId="0" xfId="0" applyFill="1" applyBorder="1"/>
    <xf numFmtId="0" fontId="1" fillId="0" borderId="5" xfId="0" applyFont="1" applyFill="1" applyBorder="1" applyAlignment="1">
      <alignment wrapText="1"/>
    </xf>
    <xf numFmtId="0" fontId="0" fillId="0" borderId="6" xfId="0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/>
    <xf numFmtId="0" fontId="4" fillId="0" borderId="6" xfId="0" applyFont="1" applyBorder="1"/>
    <xf numFmtId="0" fontId="4" fillId="0" borderId="7" xfId="0" applyFont="1" applyFill="1" applyBorder="1"/>
    <xf numFmtId="0" fontId="0" fillId="0" borderId="6" xfId="0" applyFill="1" applyBorder="1"/>
    <xf numFmtId="0" fontId="1" fillId="0" borderId="9" xfId="0" applyFont="1" applyBorder="1"/>
    <xf numFmtId="0" fontId="1" fillId="0" borderId="3" xfId="0" applyFont="1" applyFill="1" applyBorder="1" applyAlignment="1">
      <alignment wrapText="1"/>
    </xf>
    <xf numFmtId="0" fontId="3" fillId="0" borderId="0" xfId="0" applyFont="1" applyFill="1" applyBorder="1"/>
    <xf numFmtId="0" fontId="1" fillId="0" borderId="10" xfId="0" applyFont="1" applyFill="1" applyBorder="1" applyAlignment="1">
      <alignment wrapText="1"/>
    </xf>
    <xf numFmtId="0" fontId="3" fillId="0" borderId="3" xfId="0" applyFont="1" applyFill="1" applyBorder="1"/>
    <xf numFmtId="0" fontId="1" fillId="0" borderId="10" xfId="0" applyFont="1" applyBorder="1"/>
    <xf numFmtId="0" fontId="3" fillId="0" borderId="6" xfId="0" applyFont="1" applyFill="1" applyBorder="1"/>
    <xf numFmtId="0" fontId="0" fillId="0" borderId="1" xfId="0" applyFont="1" applyBorder="1"/>
    <xf numFmtId="0" fontId="5" fillId="0" borderId="1" xfId="0" applyFont="1" applyBorder="1"/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Font="1" applyFill="1" applyBorder="1"/>
    <xf numFmtId="0" fontId="1" fillId="0" borderId="2" xfId="0" applyFont="1" applyBorder="1"/>
    <xf numFmtId="0" fontId="5" fillId="0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topLeftCell="A58" workbookViewId="0">
      <selection activeCell="J88" sqref="J88"/>
    </sheetView>
  </sheetViews>
  <sheetFormatPr defaultRowHeight="15" x14ac:dyDescent="0.25"/>
  <cols>
    <col min="1" max="1" width="41.42578125" customWidth="1"/>
    <col min="2" max="2" width="30.5703125" customWidth="1"/>
    <col min="3" max="3" width="20.140625" style="1" customWidth="1"/>
    <col min="4" max="4" width="12.85546875" customWidth="1"/>
    <col min="5" max="5" width="23.28515625" customWidth="1"/>
    <col min="6" max="6" width="16.85546875" customWidth="1"/>
    <col min="7" max="7" width="24.5703125" customWidth="1"/>
    <col min="9" max="9" width="26.7109375" customWidth="1"/>
  </cols>
  <sheetData>
    <row r="1" spans="1:6" ht="18.75" x14ac:dyDescent="0.3">
      <c r="A1" s="5" t="s">
        <v>71</v>
      </c>
    </row>
    <row r="2" spans="1:6" s="1" customFormat="1" x14ac:dyDescent="0.25">
      <c r="A2" s="1" t="s">
        <v>70</v>
      </c>
      <c r="B2" s="2"/>
      <c r="C2" s="2"/>
      <c r="D2" s="2"/>
    </row>
    <row r="3" spans="1:6" s="1" customFormat="1" x14ac:dyDescent="0.25">
      <c r="B3" s="2" t="s">
        <v>72</v>
      </c>
      <c r="C3" s="2"/>
      <c r="D3" s="2"/>
      <c r="E3" s="2"/>
    </row>
    <row r="4" spans="1:6" s="1" customFormat="1" ht="18.75" x14ac:dyDescent="0.3">
      <c r="A4" s="5" t="s">
        <v>73</v>
      </c>
    </row>
    <row r="5" spans="1:6" s="1" customFormat="1" x14ac:dyDescent="0.25">
      <c r="A5" s="2"/>
      <c r="B5" s="2"/>
      <c r="C5" s="2"/>
      <c r="D5" s="2"/>
      <c r="E5" s="2"/>
      <c r="F5" s="2"/>
    </row>
    <row r="6" spans="1:6" s="1" customFormat="1" ht="15.75" x14ac:dyDescent="0.25">
      <c r="A6" s="11" t="s">
        <v>74</v>
      </c>
      <c r="B6" s="8" t="s">
        <v>97</v>
      </c>
      <c r="C6" s="8" t="s">
        <v>98</v>
      </c>
      <c r="D6" s="8" t="s">
        <v>99</v>
      </c>
      <c r="E6" s="8" t="s">
        <v>78</v>
      </c>
      <c r="F6" s="8" t="s">
        <v>77</v>
      </c>
    </row>
    <row r="7" spans="1:6" x14ac:dyDescent="0.25">
      <c r="A7" s="8" t="s">
        <v>62</v>
      </c>
      <c r="B7" s="7"/>
      <c r="C7" s="7"/>
      <c r="D7" s="9"/>
      <c r="E7" s="8"/>
      <c r="F7" s="8"/>
    </row>
    <row r="8" spans="1:6" x14ac:dyDescent="0.25">
      <c r="A8" s="7" t="s">
        <v>0</v>
      </c>
      <c r="B8" s="7" t="s">
        <v>1</v>
      </c>
      <c r="C8" s="7" t="s">
        <v>100</v>
      </c>
      <c r="D8" s="10">
        <v>4</v>
      </c>
      <c r="E8" s="45"/>
      <c r="F8" s="7">
        <f>D8*E8</f>
        <v>0</v>
      </c>
    </row>
    <row r="9" spans="1:6" x14ac:dyDescent="0.25">
      <c r="A9" s="7" t="s">
        <v>2</v>
      </c>
      <c r="B9" s="7" t="s">
        <v>3</v>
      </c>
      <c r="C9" s="7" t="s">
        <v>100</v>
      </c>
      <c r="D9" s="10">
        <v>10</v>
      </c>
      <c r="E9" s="45"/>
      <c r="F9" s="7">
        <f t="shared" ref="F9:F48" si="0">D9*E9</f>
        <v>0</v>
      </c>
    </row>
    <row r="10" spans="1:6" x14ac:dyDescent="0.25">
      <c r="A10" s="7" t="s">
        <v>4</v>
      </c>
      <c r="B10" s="7" t="s">
        <v>5</v>
      </c>
      <c r="C10" s="7" t="s">
        <v>100</v>
      </c>
      <c r="D10" s="10">
        <v>4</v>
      </c>
      <c r="E10" s="45"/>
      <c r="F10" s="7">
        <f t="shared" si="0"/>
        <v>0</v>
      </c>
    </row>
    <row r="11" spans="1:6" x14ac:dyDescent="0.25">
      <c r="A11" s="8" t="s">
        <v>63</v>
      </c>
      <c r="B11" s="7"/>
      <c r="C11" s="7"/>
      <c r="D11" s="7"/>
      <c r="E11" s="7"/>
      <c r="F11" s="7"/>
    </row>
    <row r="12" spans="1:6" x14ac:dyDescent="0.25">
      <c r="A12" s="7" t="s">
        <v>6</v>
      </c>
      <c r="B12" s="7" t="s">
        <v>7</v>
      </c>
      <c r="C12" s="7" t="s">
        <v>100</v>
      </c>
      <c r="D12" s="10">
        <v>2</v>
      </c>
      <c r="E12" s="45"/>
      <c r="F12" s="7">
        <f t="shared" si="0"/>
        <v>0</v>
      </c>
    </row>
    <row r="13" spans="1:6" x14ac:dyDescent="0.25">
      <c r="A13" s="7" t="s">
        <v>8</v>
      </c>
      <c r="B13" s="7" t="s">
        <v>9</v>
      </c>
      <c r="C13" s="7" t="s">
        <v>100</v>
      </c>
      <c r="D13" s="10">
        <v>4</v>
      </c>
      <c r="E13" s="45"/>
      <c r="F13" s="7">
        <f t="shared" si="0"/>
        <v>0</v>
      </c>
    </row>
    <row r="14" spans="1:6" x14ac:dyDescent="0.25">
      <c r="A14" s="7" t="s">
        <v>10</v>
      </c>
      <c r="B14" s="7" t="s">
        <v>11</v>
      </c>
      <c r="C14" s="7" t="s">
        <v>100</v>
      </c>
      <c r="D14" s="10">
        <v>8</v>
      </c>
      <c r="E14" s="45"/>
      <c r="F14" s="7">
        <f t="shared" si="0"/>
        <v>0</v>
      </c>
    </row>
    <row r="15" spans="1:6" x14ac:dyDescent="0.25">
      <c r="A15" s="7" t="s">
        <v>12</v>
      </c>
      <c r="B15" s="7" t="s">
        <v>13</v>
      </c>
      <c r="C15" s="7" t="s">
        <v>100</v>
      </c>
      <c r="D15" s="10">
        <v>8</v>
      </c>
      <c r="E15" s="45"/>
      <c r="F15" s="7">
        <f t="shared" si="0"/>
        <v>0</v>
      </c>
    </row>
    <row r="16" spans="1:6" x14ac:dyDescent="0.25">
      <c r="A16" s="7" t="s">
        <v>14</v>
      </c>
      <c r="B16" s="7" t="s">
        <v>15</v>
      </c>
      <c r="C16" s="7" t="s">
        <v>100</v>
      </c>
      <c r="D16" s="10">
        <v>4</v>
      </c>
      <c r="E16" s="45"/>
      <c r="F16" s="7">
        <f t="shared" si="0"/>
        <v>0</v>
      </c>
    </row>
    <row r="17" spans="1:6" x14ac:dyDescent="0.25">
      <c r="A17" s="7" t="s">
        <v>16</v>
      </c>
      <c r="B17" s="7" t="s">
        <v>17</v>
      </c>
      <c r="C17" s="7" t="s">
        <v>100</v>
      </c>
      <c r="D17" s="10">
        <v>2</v>
      </c>
      <c r="E17" s="45"/>
      <c r="F17" s="7">
        <f t="shared" si="0"/>
        <v>0</v>
      </c>
    </row>
    <row r="18" spans="1:6" x14ac:dyDescent="0.25">
      <c r="A18" s="7" t="s">
        <v>18</v>
      </c>
      <c r="B18" s="7" t="s">
        <v>17</v>
      </c>
      <c r="C18" s="7" t="s">
        <v>100</v>
      </c>
      <c r="D18" s="10">
        <v>2</v>
      </c>
      <c r="E18" s="45"/>
      <c r="F18" s="7">
        <f t="shared" si="0"/>
        <v>0</v>
      </c>
    </row>
    <row r="19" spans="1:6" x14ac:dyDescent="0.25">
      <c r="A19" s="8" t="s">
        <v>64</v>
      </c>
      <c r="B19" s="7"/>
      <c r="C19" s="7"/>
      <c r="D19" s="7"/>
      <c r="E19" s="7"/>
      <c r="F19" s="7"/>
    </row>
    <row r="20" spans="1:6" x14ac:dyDescent="0.25">
      <c r="A20" s="7" t="s">
        <v>19</v>
      </c>
      <c r="B20" s="7" t="s">
        <v>20</v>
      </c>
      <c r="C20" s="7" t="s">
        <v>100</v>
      </c>
      <c r="D20" s="10">
        <v>4</v>
      </c>
      <c r="E20" s="45"/>
      <c r="F20" s="7">
        <f t="shared" si="0"/>
        <v>0</v>
      </c>
    </row>
    <row r="21" spans="1:6" x14ac:dyDescent="0.25">
      <c r="A21" s="7" t="s">
        <v>21</v>
      </c>
      <c r="B21" s="7" t="s">
        <v>20</v>
      </c>
      <c r="C21" s="7" t="s">
        <v>100</v>
      </c>
      <c r="D21" s="10">
        <v>4</v>
      </c>
      <c r="E21" s="45"/>
      <c r="F21" s="7">
        <f t="shared" si="0"/>
        <v>0</v>
      </c>
    </row>
    <row r="22" spans="1:6" x14ac:dyDescent="0.25">
      <c r="A22" s="7" t="s">
        <v>22</v>
      </c>
      <c r="B22" s="7" t="s">
        <v>20</v>
      </c>
      <c r="C22" s="7" t="s">
        <v>100</v>
      </c>
      <c r="D22" s="10">
        <v>4</v>
      </c>
      <c r="E22" s="45"/>
      <c r="F22" s="7">
        <f t="shared" si="0"/>
        <v>0</v>
      </c>
    </row>
    <row r="23" spans="1:6" x14ac:dyDescent="0.25">
      <c r="A23" s="8" t="s">
        <v>151</v>
      </c>
      <c r="B23" s="7"/>
      <c r="C23" s="7"/>
      <c r="D23" s="7"/>
      <c r="E23" s="7"/>
      <c r="F23" s="7"/>
    </row>
    <row r="24" spans="1:6" x14ac:dyDescent="0.25">
      <c r="A24" s="7" t="s">
        <v>23</v>
      </c>
      <c r="B24" s="7" t="s">
        <v>24</v>
      </c>
      <c r="C24" s="7" t="s">
        <v>100</v>
      </c>
      <c r="D24" s="10">
        <v>2</v>
      </c>
      <c r="E24" s="45"/>
      <c r="F24" s="7">
        <f t="shared" si="0"/>
        <v>0</v>
      </c>
    </row>
    <row r="25" spans="1:6" x14ac:dyDescent="0.25">
      <c r="A25" s="7" t="s">
        <v>25</v>
      </c>
      <c r="B25" s="7" t="s">
        <v>26</v>
      </c>
      <c r="C25" s="7" t="s">
        <v>100</v>
      </c>
      <c r="D25" s="10">
        <v>2</v>
      </c>
      <c r="E25" s="45"/>
      <c r="F25" s="7">
        <f t="shared" si="0"/>
        <v>0</v>
      </c>
    </row>
    <row r="26" spans="1:6" x14ac:dyDescent="0.25">
      <c r="A26" s="7" t="s">
        <v>27</v>
      </c>
      <c r="B26" s="7" t="s">
        <v>28</v>
      </c>
      <c r="C26" s="7" t="s">
        <v>100</v>
      </c>
      <c r="D26" s="10">
        <v>1</v>
      </c>
      <c r="E26" s="45"/>
      <c r="F26" s="7">
        <f t="shared" si="0"/>
        <v>0</v>
      </c>
    </row>
    <row r="27" spans="1:6" x14ac:dyDescent="0.25">
      <c r="A27" s="7" t="s">
        <v>29</v>
      </c>
      <c r="B27" s="7" t="s">
        <v>30</v>
      </c>
      <c r="C27" s="7" t="s">
        <v>100</v>
      </c>
      <c r="D27" s="10">
        <v>1</v>
      </c>
      <c r="E27" s="45"/>
      <c r="F27" s="7">
        <f t="shared" si="0"/>
        <v>0</v>
      </c>
    </row>
    <row r="28" spans="1:6" x14ac:dyDescent="0.25">
      <c r="A28" s="7" t="s">
        <v>31</v>
      </c>
      <c r="B28" s="7" t="s">
        <v>32</v>
      </c>
      <c r="C28" s="7" t="s">
        <v>100</v>
      </c>
      <c r="D28" s="10">
        <v>24</v>
      </c>
      <c r="E28" s="45"/>
      <c r="F28" s="7">
        <f t="shared" si="0"/>
        <v>0</v>
      </c>
    </row>
    <row r="29" spans="1:6" x14ac:dyDescent="0.25">
      <c r="A29" s="7" t="s">
        <v>33</v>
      </c>
      <c r="B29" s="7" t="s">
        <v>34</v>
      </c>
      <c r="C29" s="7" t="s">
        <v>100</v>
      </c>
      <c r="D29" s="10">
        <v>24</v>
      </c>
      <c r="E29" s="45"/>
      <c r="F29" s="7">
        <f t="shared" si="0"/>
        <v>0</v>
      </c>
    </row>
    <row r="30" spans="1:6" x14ac:dyDescent="0.25">
      <c r="A30" s="8" t="s">
        <v>65</v>
      </c>
      <c r="B30" s="7"/>
      <c r="C30" s="7"/>
      <c r="D30" s="7"/>
      <c r="E30" s="7"/>
      <c r="F30" s="7"/>
    </row>
    <row r="31" spans="1:6" x14ac:dyDescent="0.25">
      <c r="A31" s="7" t="s">
        <v>35</v>
      </c>
      <c r="B31" s="7" t="s">
        <v>36</v>
      </c>
      <c r="C31" s="7" t="s">
        <v>100</v>
      </c>
      <c r="D31" s="10">
        <v>4</v>
      </c>
      <c r="E31" s="45"/>
      <c r="F31" s="7">
        <f t="shared" si="0"/>
        <v>0</v>
      </c>
    </row>
    <row r="32" spans="1:6" x14ac:dyDescent="0.25">
      <c r="A32" s="7" t="s">
        <v>37</v>
      </c>
      <c r="B32" s="7" t="s">
        <v>38</v>
      </c>
      <c r="C32" s="7" t="s">
        <v>100</v>
      </c>
      <c r="D32" s="10">
        <v>8</v>
      </c>
      <c r="E32" s="45"/>
      <c r="F32" s="7">
        <f t="shared" si="0"/>
        <v>0</v>
      </c>
    </row>
    <row r="33" spans="1:6" x14ac:dyDescent="0.25">
      <c r="A33" s="7" t="s">
        <v>39</v>
      </c>
      <c r="B33" s="7" t="s">
        <v>38</v>
      </c>
      <c r="C33" s="7" t="s">
        <v>100</v>
      </c>
      <c r="D33" s="10">
        <v>4</v>
      </c>
      <c r="E33" s="45"/>
      <c r="F33" s="7">
        <f t="shared" si="0"/>
        <v>0</v>
      </c>
    </row>
    <row r="34" spans="1:6" x14ac:dyDescent="0.25">
      <c r="A34" s="8" t="s">
        <v>66</v>
      </c>
      <c r="B34" s="7"/>
      <c r="C34" s="7"/>
      <c r="D34" s="7"/>
      <c r="E34" s="7"/>
      <c r="F34" s="7"/>
    </row>
    <row r="35" spans="1:6" x14ac:dyDescent="0.25">
      <c r="A35" s="7" t="s">
        <v>40</v>
      </c>
      <c r="B35" s="7" t="s">
        <v>41</v>
      </c>
      <c r="C35" s="7" t="s">
        <v>100</v>
      </c>
      <c r="D35" s="10">
        <v>12</v>
      </c>
      <c r="E35" s="45"/>
      <c r="F35" s="7">
        <f t="shared" si="0"/>
        <v>0</v>
      </c>
    </row>
    <row r="36" spans="1:6" x14ac:dyDescent="0.25">
      <c r="A36" s="7" t="s">
        <v>42</v>
      </c>
      <c r="B36" s="7" t="s">
        <v>43</v>
      </c>
      <c r="C36" s="7" t="s">
        <v>100</v>
      </c>
      <c r="D36" s="10">
        <v>12</v>
      </c>
      <c r="E36" s="45"/>
      <c r="F36" s="7">
        <f t="shared" si="0"/>
        <v>0</v>
      </c>
    </row>
    <row r="37" spans="1:6" x14ac:dyDescent="0.25">
      <c r="A37" s="7" t="s">
        <v>44</v>
      </c>
      <c r="B37" s="38" t="s">
        <v>45</v>
      </c>
      <c r="C37" s="7" t="s">
        <v>100</v>
      </c>
      <c r="D37" s="10">
        <v>24</v>
      </c>
      <c r="E37" s="45"/>
      <c r="F37" s="7">
        <f t="shared" si="0"/>
        <v>0</v>
      </c>
    </row>
    <row r="38" spans="1:6" x14ac:dyDescent="0.25">
      <c r="A38" s="7" t="s">
        <v>46</v>
      </c>
      <c r="B38" s="7" t="s">
        <v>47</v>
      </c>
      <c r="C38" s="7" t="s">
        <v>100</v>
      </c>
      <c r="D38" s="10">
        <v>56</v>
      </c>
      <c r="E38" s="45"/>
      <c r="F38" s="7">
        <f t="shared" si="0"/>
        <v>0</v>
      </c>
    </row>
    <row r="39" spans="1:6" x14ac:dyDescent="0.25">
      <c r="A39" s="8" t="s">
        <v>67</v>
      </c>
      <c r="B39" s="7"/>
      <c r="C39" s="7"/>
      <c r="D39" s="7"/>
      <c r="E39" s="7"/>
      <c r="F39" s="7"/>
    </row>
    <row r="40" spans="1:6" x14ac:dyDescent="0.25">
      <c r="A40" s="7" t="s">
        <v>48</v>
      </c>
      <c r="B40" s="7" t="s">
        <v>49</v>
      </c>
      <c r="C40" s="7" t="s">
        <v>100</v>
      </c>
      <c r="D40" s="10">
        <v>100</v>
      </c>
      <c r="E40" s="45"/>
      <c r="F40" s="7">
        <f t="shared" si="0"/>
        <v>0</v>
      </c>
    </row>
    <row r="41" spans="1:6" x14ac:dyDescent="0.25">
      <c r="A41" s="8" t="s">
        <v>68</v>
      </c>
      <c r="B41" s="7"/>
      <c r="C41" s="7"/>
      <c r="D41" s="7"/>
      <c r="E41" s="7"/>
      <c r="F41" s="7"/>
    </row>
    <row r="42" spans="1:6" x14ac:dyDescent="0.25">
      <c r="A42" s="7" t="s">
        <v>50</v>
      </c>
      <c r="B42" s="7" t="s">
        <v>51</v>
      </c>
      <c r="C42" s="7" t="s">
        <v>100</v>
      </c>
      <c r="D42" s="10">
        <v>2</v>
      </c>
      <c r="E42" s="45"/>
      <c r="F42" s="7">
        <f t="shared" si="0"/>
        <v>0</v>
      </c>
    </row>
    <row r="43" spans="1:6" x14ac:dyDescent="0.25">
      <c r="A43" s="7" t="s">
        <v>52</v>
      </c>
      <c r="B43" s="7" t="s">
        <v>53</v>
      </c>
      <c r="C43" s="7" t="s">
        <v>100</v>
      </c>
      <c r="D43" s="10">
        <v>2</v>
      </c>
      <c r="E43" s="45"/>
      <c r="F43" s="7">
        <f t="shared" si="0"/>
        <v>0</v>
      </c>
    </row>
    <row r="44" spans="1:6" x14ac:dyDescent="0.25">
      <c r="A44" s="7" t="s">
        <v>54</v>
      </c>
      <c r="B44" s="7" t="s">
        <v>53</v>
      </c>
      <c r="C44" s="7" t="s">
        <v>100</v>
      </c>
      <c r="D44" s="10">
        <v>4</v>
      </c>
      <c r="E44" s="45"/>
      <c r="F44" s="7">
        <f t="shared" si="0"/>
        <v>0</v>
      </c>
    </row>
    <row r="45" spans="1:6" x14ac:dyDescent="0.25">
      <c r="A45" s="7" t="s">
        <v>55</v>
      </c>
      <c r="B45" s="7" t="s">
        <v>53</v>
      </c>
      <c r="C45" s="7" t="s">
        <v>100</v>
      </c>
      <c r="D45" s="10">
        <v>2</v>
      </c>
      <c r="E45" s="45"/>
      <c r="F45" s="7">
        <f t="shared" si="0"/>
        <v>0</v>
      </c>
    </row>
    <row r="46" spans="1:6" x14ac:dyDescent="0.25">
      <c r="A46" s="8" t="s">
        <v>69</v>
      </c>
      <c r="B46" s="7"/>
      <c r="C46" s="7"/>
      <c r="D46" s="7"/>
      <c r="E46" s="7"/>
      <c r="F46" s="7"/>
    </row>
    <row r="47" spans="1:6" x14ac:dyDescent="0.25">
      <c r="A47" s="7" t="s">
        <v>56</v>
      </c>
      <c r="B47" s="7" t="s">
        <v>57</v>
      </c>
      <c r="C47" s="7" t="s">
        <v>100</v>
      </c>
      <c r="D47" s="10">
        <v>4</v>
      </c>
      <c r="E47" s="45"/>
      <c r="F47" s="7">
        <f t="shared" si="0"/>
        <v>0</v>
      </c>
    </row>
    <row r="48" spans="1:6" ht="15.75" thickBot="1" x14ac:dyDescent="0.3">
      <c r="A48" s="7" t="s">
        <v>58</v>
      </c>
      <c r="B48" s="7" t="s">
        <v>59</v>
      </c>
      <c r="C48" s="7" t="s">
        <v>100</v>
      </c>
      <c r="D48" s="10">
        <v>2</v>
      </c>
      <c r="E48" s="46"/>
      <c r="F48" s="7">
        <f t="shared" si="0"/>
        <v>0</v>
      </c>
    </row>
    <row r="49" spans="1:7" s="1" customFormat="1" ht="30.75" customHeight="1" thickBot="1" x14ac:dyDescent="0.3">
      <c r="D49" s="3"/>
      <c r="E49" s="18" t="s">
        <v>76</v>
      </c>
      <c r="F49" s="30">
        <f>SUM(F8:F48)</f>
        <v>0</v>
      </c>
    </row>
    <row r="50" spans="1:7" s="1" customFormat="1" ht="30.75" customHeight="1" x14ac:dyDescent="0.25">
      <c r="D50" s="3"/>
      <c r="E50" s="6"/>
      <c r="F50" s="2"/>
    </row>
    <row r="51" spans="1:7" ht="15.75" x14ac:dyDescent="0.25">
      <c r="A51" s="27" t="s">
        <v>105</v>
      </c>
      <c r="B51" s="43" t="s">
        <v>97</v>
      </c>
      <c r="C51" s="43" t="s">
        <v>98</v>
      </c>
      <c r="D51" s="43" t="s">
        <v>102</v>
      </c>
      <c r="E51" s="8" t="s">
        <v>78</v>
      </c>
      <c r="F51" s="8" t="s">
        <v>77</v>
      </c>
    </row>
    <row r="52" spans="1:7" ht="45.75" customHeight="1" x14ac:dyDescent="0.25">
      <c r="A52" s="24" t="s">
        <v>142</v>
      </c>
      <c r="B52" s="44" t="s">
        <v>143</v>
      </c>
      <c r="C52" s="16" t="s">
        <v>101</v>
      </c>
      <c r="D52" s="16">
        <v>1</v>
      </c>
      <c r="E52" s="47"/>
      <c r="F52" s="7">
        <f>D52*E52</f>
        <v>0</v>
      </c>
    </row>
    <row r="53" spans="1:7" ht="51" customHeight="1" x14ac:dyDescent="0.25">
      <c r="A53" s="24" t="s">
        <v>61</v>
      </c>
      <c r="B53" s="44" t="s">
        <v>144</v>
      </c>
      <c r="C53" s="16" t="s">
        <v>101</v>
      </c>
      <c r="D53" s="16">
        <v>1</v>
      </c>
      <c r="E53" s="47"/>
      <c r="F53" s="7">
        <f t="shared" ref="F53:F56" si="1">D53*E53</f>
        <v>0</v>
      </c>
    </row>
    <row r="54" spans="1:7" ht="50.25" customHeight="1" x14ac:dyDescent="0.25">
      <c r="A54" s="24" t="s">
        <v>145</v>
      </c>
      <c r="B54" s="44" t="s">
        <v>146</v>
      </c>
      <c r="C54" s="16" t="s">
        <v>101</v>
      </c>
      <c r="D54" s="16">
        <v>1</v>
      </c>
      <c r="E54" s="47"/>
      <c r="F54" s="7">
        <f t="shared" si="1"/>
        <v>0</v>
      </c>
    </row>
    <row r="55" spans="1:7" ht="81" customHeight="1" x14ac:dyDescent="0.25">
      <c r="A55" s="24" t="s">
        <v>147</v>
      </c>
      <c r="B55" s="44" t="s">
        <v>148</v>
      </c>
      <c r="C55" s="16" t="s">
        <v>136</v>
      </c>
      <c r="D55" s="16">
        <v>10</v>
      </c>
      <c r="E55" s="47"/>
      <c r="F55" s="7">
        <f t="shared" si="1"/>
        <v>0</v>
      </c>
    </row>
    <row r="56" spans="1:7" ht="46.5" customHeight="1" thickBot="1" x14ac:dyDescent="0.3">
      <c r="A56" s="24" t="s">
        <v>149</v>
      </c>
      <c r="B56" s="44" t="s">
        <v>150</v>
      </c>
      <c r="C56" s="16" t="s">
        <v>101</v>
      </c>
      <c r="D56" s="16">
        <v>1</v>
      </c>
      <c r="E56" s="48"/>
      <c r="F56" s="7">
        <f t="shared" si="1"/>
        <v>0</v>
      </c>
    </row>
    <row r="57" spans="1:7" ht="15.75" thickBot="1" x14ac:dyDescent="0.3">
      <c r="A57" s="1"/>
      <c r="B57" s="1"/>
      <c r="D57" s="1"/>
      <c r="E57" s="20" t="s">
        <v>75</v>
      </c>
      <c r="F57" s="30">
        <f>SUM(F52:F56)</f>
        <v>0</v>
      </c>
    </row>
    <row r="58" spans="1:7" s="1" customFormat="1" x14ac:dyDescent="0.25">
      <c r="E58" s="2"/>
      <c r="F58" s="2"/>
    </row>
    <row r="59" spans="1:7" s="1" customFormat="1" ht="18.75" x14ac:dyDescent="0.3">
      <c r="A59" s="5" t="s">
        <v>79</v>
      </c>
      <c r="E59" s="2"/>
      <c r="F59" s="2"/>
    </row>
    <row r="60" spans="1:7" s="1" customFormat="1" ht="18.75" x14ac:dyDescent="0.3">
      <c r="A60" s="5"/>
      <c r="E60" s="2"/>
      <c r="F60" s="2"/>
    </row>
    <row r="61" spans="1:7" ht="15.75" x14ac:dyDescent="0.25">
      <c r="A61" s="11" t="s">
        <v>74</v>
      </c>
      <c r="B61" s="8" t="s">
        <v>97</v>
      </c>
      <c r="C61" s="8" t="s">
        <v>98</v>
      </c>
      <c r="D61" s="8" t="s">
        <v>102</v>
      </c>
      <c r="E61" s="8" t="s">
        <v>78</v>
      </c>
      <c r="F61" s="8" t="s">
        <v>77</v>
      </c>
      <c r="G61" s="4"/>
    </row>
    <row r="62" spans="1:7" x14ac:dyDescent="0.25">
      <c r="A62" s="16" t="s">
        <v>80</v>
      </c>
      <c r="B62" s="16" t="s">
        <v>106</v>
      </c>
      <c r="C62" s="16" t="s">
        <v>100</v>
      </c>
      <c r="D62" s="17">
        <v>6</v>
      </c>
      <c r="E62" s="45"/>
      <c r="F62" s="16">
        <f>D62*E62</f>
        <v>0</v>
      </c>
      <c r="G62" s="12"/>
    </row>
    <row r="63" spans="1:7" x14ac:dyDescent="0.25">
      <c r="A63" s="16" t="s">
        <v>81</v>
      </c>
      <c r="B63" s="16" t="s">
        <v>107</v>
      </c>
      <c r="C63" s="16" t="s">
        <v>100</v>
      </c>
      <c r="D63" s="17">
        <v>1</v>
      </c>
      <c r="E63" s="45"/>
      <c r="F63" s="16">
        <f t="shared" ref="F63:F83" si="2">D63*E63</f>
        <v>0</v>
      </c>
      <c r="G63" s="12"/>
    </row>
    <row r="64" spans="1:7" x14ac:dyDescent="0.25">
      <c r="A64" s="16" t="s">
        <v>82</v>
      </c>
      <c r="B64" s="16" t="s">
        <v>108</v>
      </c>
      <c r="C64" s="16" t="s">
        <v>100</v>
      </c>
      <c r="D64" s="17">
        <v>1</v>
      </c>
      <c r="E64" s="45"/>
      <c r="F64" s="16">
        <f t="shared" si="2"/>
        <v>0</v>
      </c>
      <c r="G64" s="12"/>
    </row>
    <row r="65" spans="1:7" x14ac:dyDescent="0.25">
      <c r="A65" s="16" t="s">
        <v>85</v>
      </c>
      <c r="B65" s="16" t="s">
        <v>109</v>
      </c>
      <c r="C65" s="16" t="s">
        <v>100</v>
      </c>
      <c r="D65" s="17">
        <v>50</v>
      </c>
      <c r="E65" s="45"/>
      <c r="F65" s="16">
        <f t="shared" si="2"/>
        <v>0</v>
      </c>
      <c r="G65" s="12"/>
    </row>
    <row r="66" spans="1:7" x14ac:dyDescent="0.25">
      <c r="A66" s="16" t="s">
        <v>86</v>
      </c>
      <c r="B66" s="16" t="s">
        <v>109</v>
      </c>
      <c r="C66" s="16" t="s">
        <v>100</v>
      </c>
      <c r="D66" s="17">
        <v>14</v>
      </c>
      <c r="E66" s="45"/>
      <c r="F66" s="16">
        <f t="shared" si="2"/>
        <v>0</v>
      </c>
      <c r="G66" s="12"/>
    </row>
    <row r="67" spans="1:7" x14ac:dyDescent="0.25">
      <c r="A67" s="16" t="s">
        <v>87</v>
      </c>
      <c r="B67" s="16" t="s">
        <v>34</v>
      </c>
      <c r="C67" s="16" t="s">
        <v>100</v>
      </c>
      <c r="D67" s="17">
        <v>64</v>
      </c>
      <c r="E67" s="45"/>
      <c r="F67" s="16">
        <f t="shared" si="2"/>
        <v>0</v>
      </c>
      <c r="G67" s="12"/>
    </row>
    <row r="68" spans="1:7" x14ac:dyDescent="0.25">
      <c r="A68" s="16" t="s">
        <v>83</v>
      </c>
      <c r="B68" s="16" t="s">
        <v>110</v>
      </c>
      <c r="C68" s="16" t="s">
        <v>100</v>
      </c>
      <c r="D68" s="17">
        <v>64</v>
      </c>
      <c r="E68" s="45"/>
      <c r="F68" s="16">
        <f t="shared" si="2"/>
        <v>0</v>
      </c>
      <c r="G68" s="12"/>
    </row>
    <row r="69" spans="1:7" x14ac:dyDescent="0.25">
      <c r="A69" s="16" t="s">
        <v>84</v>
      </c>
      <c r="B69" s="16" t="s">
        <v>111</v>
      </c>
      <c r="C69" s="16" t="s">
        <v>100</v>
      </c>
      <c r="D69" s="17">
        <v>20</v>
      </c>
      <c r="E69" s="45"/>
      <c r="F69" s="16">
        <f t="shared" si="2"/>
        <v>0</v>
      </c>
      <c r="G69" s="12"/>
    </row>
    <row r="70" spans="1:7" s="1" customFormat="1" ht="30" customHeight="1" x14ac:dyDescent="0.25">
      <c r="A70" s="16" t="s">
        <v>89</v>
      </c>
      <c r="B70" s="39" t="s">
        <v>117</v>
      </c>
      <c r="C70" s="39" t="s">
        <v>100</v>
      </c>
      <c r="D70" s="17">
        <v>2</v>
      </c>
      <c r="E70" s="45"/>
      <c r="F70" s="16">
        <f t="shared" si="2"/>
        <v>0</v>
      </c>
      <c r="G70" s="12"/>
    </row>
    <row r="71" spans="1:7" s="1" customFormat="1" ht="26.25" customHeight="1" x14ac:dyDescent="0.25">
      <c r="A71" s="16" t="s">
        <v>90</v>
      </c>
      <c r="B71" s="39" t="s">
        <v>118</v>
      </c>
      <c r="C71" s="39" t="s">
        <v>100</v>
      </c>
      <c r="D71" s="17">
        <v>2</v>
      </c>
      <c r="E71" s="45"/>
      <c r="F71" s="16">
        <f t="shared" si="2"/>
        <v>0</v>
      </c>
      <c r="G71" s="12"/>
    </row>
    <row r="72" spans="1:7" s="1" customFormat="1" ht="28.5" customHeight="1" x14ac:dyDescent="0.25">
      <c r="A72" s="16" t="s">
        <v>91</v>
      </c>
      <c r="B72" s="39" t="s">
        <v>119</v>
      </c>
      <c r="C72" s="39" t="s">
        <v>100</v>
      </c>
      <c r="D72" s="17">
        <v>2</v>
      </c>
      <c r="E72" s="45"/>
      <c r="F72" s="16">
        <f t="shared" si="2"/>
        <v>0</v>
      </c>
      <c r="G72" s="12"/>
    </row>
    <row r="73" spans="1:7" s="1" customFormat="1" ht="27" customHeight="1" x14ac:dyDescent="0.25">
      <c r="A73" s="16" t="s">
        <v>92</v>
      </c>
      <c r="B73" s="39" t="s">
        <v>120</v>
      </c>
      <c r="C73" s="39" t="s">
        <v>100</v>
      </c>
      <c r="D73" s="17">
        <v>2</v>
      </c>
      <c r="E73" s="45"/>
      <c r="F73" s="16">
        <f t="shared" si="2"/>
        <v>0</v>
      </c>
      <c r="G73" s="12"/>
    </row>
    <row r="74" spans="1:7" s="1" customFormat="1" ht="18" customHeight="1" x14ac:dyDescent="0.25">
      <c r="A74" s="16" t="s">
        <v>112</v>
      </c>
      <c r="B74" s="16" t="s">
        <v>113</v>
      </c>
      <c r="C74" s="16" t="s">
        <v>100</v>
      </c>
      <c r="D74" s="17">
        <v>2</v>
      </c>
      <c r="E74" s="45"/>
      <c r="F74" s="16">
        <f t="shared" si="2"/>
        <v>0</v>
      </c>
      <c r="G74" s="12"/>
    </row>
    <row r="75" spans="1:7" s="1" customFormat="1" x14ac:dyDescent="0.25">
      <c r="A75" s="16" t="s">
        <v>112</v>
      </c>
      <c r="B75" s="16" t="s">
        <v>114</v>
      </c>
      <c r="C75" s="16" t="s">
        <v>100</v>
      </c>
      <c r="D75" s="17">
        <v>4</v>
      </c>
      <c r="E75" s="45"/>
      <c r="F75" s="16">
        <f t="shared" si="2"/>
        <v>0</v>
      </c>
      <c r="G75" s="12"/>
    </row>
    <row r="76" spans="1:7" s="1" customFormat="1" x14ac:dyDescent="0.25">
      <c r="A76" s="16" t="s">
        <v>112</v>
      </c>
      <c r="B76" s="16" t="s">
        <v>115</v>
      </c>
      <c r="C76" s="16" t="s">
        <v>100</v>
      </c>
      <c r="D76" s="17">
        <v>4</v>
      </c>
      <c r="E76" s="45"/>
      <c r="F76" s="16">
        <f t="shared" si="2"/>
        <v>0</v>
      </c>
      <c r="G76" s="12"/>
    </row>
    <row r="77" spans="1:7" s="1" customFormat="1" x14ac:dyDescent="0.25">
      <c r="A77" s="16" t="s">
        <v>112</v>
      </c>
      <c r="B77" s="16" t="s">
        <v>116</v>
      </c>
      <c r="C77" s="16" t="s">
        <v>100</v>
      </c>
      <c r="D77" s="17">
        <v>4</v>
      </c>
      <c r="E77" s="45"/>
      <c r="F77" s="16">
        <f t="shared" si="2"/>
        <v>0</v>
      </c>
      <c r="G77" s="12"/>
    </row>
    <row r="78" spans="1:7" s="1" customFormat="1" ht="27.75" customHeight="1" x14ac:dyDescent="0.25">
      <c r="A78" s="16" t="s">
        <v>121</v>
      </c>
      <c r="B78" s="39" t="s">
        <v>122</v>
      </c>
      <c r="C78" s="16" t="s">
        <v>100</v>
      </c>
      <c r="D78" s="17">
        <v>2</v>
      </c>
      <c r="E78" s="45"/>
      <c r="F78" s="16">
        <f t="shared" si="2"/>
        <v>0</v>
      </c>
      <c r="G78" s="12"/>
    </row>
    <row r="79" spans="1:7" s="1" customFormat="1" ht="35.25" customHeight="1" x14ac:dyDescent="0.25">
      <c r="A79" s="16" t="s">
        <v>121</v>
      </c>
      <c r="B79" s="39" t="s">
        <v>123</v>
      </c>
      <c r="C79" s="16" t="s">
        <v>100</v>
      </c>
      <c r="D79" s="17">
        <v>4</v>
      </c>
      <c r="E79" s="45"/>
      <c r="F79" s="16">
        <f t="shared" si="2"/>
        <v>0</v>
      </c>
      <c r="G79" s="12"/>
    </row>
    <row r="80" spans="1:7" s="1" customFormat="1" ht="27.75" customHeight="1" x14ac:dyDescent="0.25">
      <c r="A80" s="16" t="s">
        <v>121</v>
      </c>
      <c r="B80" s="39" t="s">
        <v>124</v>
      </c>
      <c r="C80" s="16" t="s">
        <v>100</v>
      </c>
      <c r="D80" s="17">
        <v>2</v>
      </c>
      <c r="E80" s="45"/>
      <c r="F80" s="16">
        <f t="shared" si="2"/>
        <v>0</v>
      </c>
      <c r="G80" s="12"/>
    </row>
    <row r="81" spans="1:11" s="1" customFormat="1" ht="33" customHeight="1" x14ac:dyDescent="0.25">
      <c r="A81" s="16" t="s">
        <v>121</v>
      </c>
      <c r="B81" s="39" t="s">
        <v>125</v>
      </c>
      <c r="C81" s="16" t="s">
        <v>100</v>
      </c>
      <c r="D81" s="17">
        <v>2</v>
      </c>
      <c r="E81" s="45"/>
      <c r="F81" s="16">
        <f t="shared" si="2"/>
        <v>0</v>
      </c>
      <c r="G81" s="12"/>
    </row>
    <row r="82" spans="1:11" s="1" customFormat="1" ht="33" customHeight="1" x14ac:dyDescent="0.25">
      <c r="A82" s="29" t="s">
        <v>94</v>
      </c>
      <c r="B82" s="16" t="s">
        <v>126</v>
      </c>
      <c r="C82" s="16" t="s">
        <v>128</v>
      </c>
      <c r="D82" s="17">
        <v>36</v>
      </c>
      <c r="E82" s="49"/>
      <c r="F82" s="16">
        <f t="shared" si="2"/>
        <v>0</v>
      </c>
      <c r="G82" s="12"/>
    </row>
    <row r="83" spans="1:11" s="1" customFormat="1" ht="15.75" thickBot="1" x14ac:dyDescent="0.3">
      <c r="A83" s="29" t="s">
        <v>94</v>
      </c>
      <c r="B83" s="16" t="s">
        <v>127</v>
      </c>
      <c r="C83" s="16" t="s">
        <v>128</v>
      </c>
      <c r="D83" s="17">
        <v>27</v>
      </c>
      <c r="E83" s="49"/>
      <c r="F83" s="16">
        <f t="shared" si="2"/>
        <v>0</v>
      </c>
      <c r="G83" s="12"/>
    </row>
    <row r="84" spans="1:11" ht="30.75" thickBot="1" x14ac:dyDescent="0.3">
      <c r="A84" s="22"/>
      <c r="B84" s="13"/>
      <c r="C84" s="13"/>
      <c r="D84" s="14"/>
      <c r="E84" s="23" t="s">
        <v>88</v>
      </c>
      <c r="F84" s="19">
        <f>SUM(F62:F83)</f>
        <v>0</v>
      </c>
      <c r="G84" s="15"/>
    </row>
    <row r="87" spans="1:11" ht="15.75" x14ac:dyDescent="0.25">
      <c r="A87" s="28" t="s">
        <v>104</v>
      </c>
      <c r="B87" s="8" t="s">
        <v>97</v>
      </c>
      <c r="C87" s="8" t="s">
        <v>98</v>
      </c>
      <c r="D87" s="8" t="s">
        <v>102</v>
      </c>
      <c r="E87" s="8" t="s">
        <v>78</v>
      </c>
      <c r="F87" s="8" t="s">
        <v>77</v>
      </c>
      <c r="G87" s="22"/>
      <c r="H87" s="22"/>
      <c r="I87" s="22"/>
      <c r="J87" s="1"/>
      <c r="K87" s="1"/>
    </row>
    <row r="88" spans="1:11" ht="30" x14ac:dyDescent="0.25">
      <c r="A88" s="29" t="s">
        <v>93</v>
      </c>
      <c r="B88" s="39" t="s">
        <v>129</v>
      </c>
      <c r="C88" s="16" t="s">
        <v>128</v>
      </c>
      <c r="D88" s="17">
        <v>60</v>
      </c>
      <c r="E88" s="45"/>
      <c r="F88" s="16">
        <f>D88*E88</f>
        <v>0</v>
      </c>
      <c r="G88" s="22"/>
      <c r="H88" s="22"/>
      <c r="I88" s="22"/>
      <c r="J88" s="12"/>
      <c r="K88" s="1"/>
    </row>
    <row r="89" spans="1:11" s="1" customFormat="1" ht="30" x14ac:dyDescent="0.25">
      <c r="A89" s="29" t="s">
        <v>130</v>
      </c>
      <c r="B89" s="39" t="s">
        <v>131</v>
      </c>
      <c r="C89" s="16" t="s">
        <v>101</v>
      </c>
      <c r="D89" s="17">
        <v>1</v>
      </c>
      <c r="E89" s="46"/>
      <c r="F89" s="16">
        <f t="shared" ref="F89:F93" si="3">D89*E89</f>
        <v>0</v>
      </c>
      <c r="G89" s="22"/>
      <c r="H89" s="22"/>
      <c r="I89" s="22"/>
      <c r="J89" s="12"/>
    </row>
    <row r="90" spans="1:11" s="1" customFormat="1" ht="30" x14ac:dyDescent="0.25">
      <c r="A90" s="29" t="s">
        <v>133</v>
      </c>
      <c r="B90" s="39" t="s">
        <v>132</v>
      </c>
      <c r="C90" s="16" t="s">
        <v>101</v>
      </c>
      <c r="D90" s="17">
        <v>1</v>
      </c>
      <c r="E90" s="46"/>
      <c r="F90" s="16">
        <f t="shared" si="3"/>
        <v>0</v>
      </c>
      <c r="G90" s="22"/>
      <c r="H90" s="22"/>
      <c r="I90" s="22"/>
      <c r="J90" s="12"/>
    </row>
    <row r="91" spans="1:11" s="1" customFormat="1" ht="26.25" customHeight="1" x14ac:dyDescent="0.25">
      <c r="A91" s="29" t="s">
        <v>137</v>
      </c>
      <c r="B91" s="39" t="s">
        <v>138</v>
      </c>
      <c r="C91" s="16" t="s">
        <v>101</v>
      </c>
      <c r="D91" s="17">
        <v>1</v>
      </c>
      <c r="E91" s="46"/>
      <c r="F91" s="16">
        <f t="shared" si="3"/>
        <v>0</v>
      </c>
      <c r="G91" s="22"/>
      <c r="H91" s="22"/>
      <c r="I91" s="22"/>
      <c r="J91" s="12"/>
    </row>
    <row r="92" spans="1:11" s="1" customFormat="1" ht="26.25" customHeight="1" x14ac:dyDescent="0.25">
      <c r="A92" s="29" t="s">
        <v>60</v>
      </c>
      <c r="B92" s="29" t="s">
        <v>139</v>
      </c>
      <c r="C92" s="16" t="s">
        <v>101</v>
      </c>
      <c r="D92" s="17">
        <v>1</v>
      </c>
      <c r="E92" s="46"/>
      <c r="F92" s="16">
        <f t="shared" si="3"/>
        <v>0</v>
      </c>
      <c r="G92" s="22"/>
      <c r="H92" s="22"/>
      <c r="I92" s="22"/>
      <c r="J92" s="12"/>
    </row>
    <row r="93" spans="1:11" s="1" customFormat="1" ht="30.75" customHeight="1" thickBot="1" x14ac:dyDescent="0.3">
      <c r="A93" s="29" t="s">
        <v>134</v>
      </c>
      <c r="B93" s="40" t="s">
        <v>135</v>
      </c>
      <c r="C93" s="16" t="s">
        <v>136</v>
      </c>
      <c r="D93" s="17">
        <v>20</v>
      </c>
      <c r="E93" s="46"/>
      <c r="F93" s="16">
        <f t="shared" si="3"/>
        <v>0</v>
      </c>
      <c r="G93" s="22"/>
      <c r="H93" s="22"/>
      <c r="I93" s="22"/>
      <c r="J93" s="12"/>
    </row>
    <row r="94" spans="1:11" ht="15.75" thickBot="1" x14ac:dyDescent="0.3">
      <c r="E94" s="33" t="s">
        <v>75</v>
      </c>
      <c r="F94" s="35">
        <f>SUM(F88:F93)</f>
        <v>0</v>
      </c>
      <c r="J94" s="12"/>
    </row>
    <row r="95" spans="1:11" s="1" customFormat="1" x14ac:dyDescent="0.25">
      <c r="E95" s="25"/>
      <c r="F95" s="26"/>
      <c r="J95" s="12"/>
    </row>
    <row r="96" spans="1:11" s="1" customFormat="1" x14ac:dyDescent="0.25">
      <c r="A96" s="36" t="s">
        <v>103</v>
      </c>
      <c r="B96" s="8" t="s">
        <v>97</v>
      </c>
      <c r="C96" s="8" t="s">
        <v>98</v>
      </c>
      <c r="D96" s="8" t="s">
        <v>102</v>
      </c>
      <c r="E96" s="8" t="s">
        <v>78</v>
      </c>
      <c r="F96" s="8" t="s">
        <v>77</v>
      </c>
      <c r="J96" s="12"/>
    </row>
    <row r="97" spans="1:10" s="1" customFormat="1" ht="30.75" thickBot="1" x14ac:dyDescent="0.3">
      <c r="A97" s="42" t="s">
        <v>140</v>
      </c>
      <c r="B97" s="41" t="s">
        <v>141</v>
      </c>
      <c r="C97" s="7" t="s">
        <v>101</v>
      </c>
      <c r="D97" s="7">
        <v>1</v>
      </c>
      <c r="E97" s="49"/>
      <c r="F97" s="37">
        <f>E97</f>
        <v>0</v>
      </c>
      <c r="J97" s="12"/>
    </row>
    <row r="98" spans="1:10" s="1" customFormat="1" ht="30.75" thickBot="1" x14ac:dyDescent="0.3">
      <c r="E98" s="31" t="s">
        <v>96</v>
      </c>
      <c r="F98" s="30">
        <f>F97</f>
        <v>0</v>
      </c>
      <c r="J98" s="12"/>
    </row>
    <row r="99" spans="1:10" s="1" customFormat="1" x14ac:dyDescent="0.25">
      <c r="E99" s="25"/>
      <c r="F99" s="26"/>
      <c r="J99" s="12"/>
    </row>
    <row r="100" spans="1:10" s="1" customFormat="1" ht="15.75" thickBot="1" x14ac:dyDescent="0.3">
      <c r="E100" s="25"/>
      <c r="F100" s="26"/>
      <c r="J100" s="12"/>
    </row>
    <row r="101" spans="1:10" ht="15.75" thickBot="1" x14ac:dyDescent="0.3">
      <c r="A101" s="32"/>
      <c r="B101" s="21"/>
      <c r="C101" s="21"/>
      <c r="D101" s="21"/>
      <c r="E101" s="34" t="s">
        <v>95</v>
      </c>
      <c r="F101" s="30">
        <f>SUM(F49,F57,F84,F94,F98)</f>
        <v>0</v>
      </c>
    </row>
  </sheetData>
  <pageMargins left="0.7" right="0.7" top="0.78740157499999996" bottom="0.78740157499999996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Ing. Jiří Vogel</cp:lastModifiedBy>
  <cp:lastPrinted>2024-01-10T13:13:43Z</cp:lastPrinted>
  <dcterms:created xsi:type="dcterms:W3CDTF">2022-03-09T13:32:38Z</dcterms:created>
  <dcterms:modified xsi:type="dcterms:W3CDTF">2024-06-03T08:10:34Z</dcterms:modified>
</cp:coreProperties>
</file>