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628"/>
  <workbookPr defaultThemeVersion="124226"/>
  <bookViews>
    <workbookView xWindow="65416" yWindow="65416" windowWidth="25440" windowHeight="15390" firstSheet="1" activeTab="6"/>
  </bookViews>
  <sheets>
    <sheet name="ZHV PS6,PS9,PS8" sheetId="1" r:id="rId1"/>
    <sheet name="ZDV 230" sheetId="27" r:id="rId2"/>
    <sheet name="ZBE 312" sheetId="17" r:id="rId3"/>
    <sheet name="423" sheetId="20" r:id="rId4"/>
    <sheet name="540" sheetId="21" r:id="rId5"/>
    <sheet name="720" sheetId="5" r:id="rId6"/>
    <sheet name="Předpoklad" sheetId="30" r:id="rId7"/>
  </sheets>
  <definedNames>
    <definedName name="_xlnm.Print_Area" localSheetId="2">'ZBE 312'!$A$1:$H$8</definedName>
    <definedName name="_xlnm.Print_Area" localSheetId="0">'ZHV PS6,PS9,PS8'!$A$1:$H$15</definedName>
  </definedNames>
  <calcPr calcId="191029"/>
  <extLst/>
</workbook>
</file>

<file path=xl/sharedStrings.xml><?xml version="1.0" encoding="utf-8"?>
<sst xmlns="http://schemas.openxmlformats.org/spreadsheetml/2006/main" count="134" uniqueCount="56">
  <si>
    <t>balení</t>
  </si>
  <si>
    <t>název zboží</t>
  </si>
  <si>
    <t>MJ</t>
  </si>
  <si>
    <t>objednané množství</t>
  </si>
  <si>
    <t>počet ks v balení</t>
  </si>
  <si>
    <t>Výsledná cena bez DPH</t>
  </si>
  <si>
    <t>Celkem:</t>
  </si>
  <si>
    <t>Středisko</t>
  </si>
  <si>
    <t>Výsledná cena S DPH</t>
  </si>
  <si>
    <t>ZHV</t>
  </si>
  <si>
    <t>ZDV</t>
  </si>
  <si>
    <t>ZBE</t>
  </si>
  <si>
    <t>ks</t>
  </si>
  <si>
    <t>Předpoklad:</t>
  </si>
  <si>
    <t xml:space="preserve"> nabídková cena za MJ bez DPH</t>
  </si>
  <si>
    <t xml:space="preserve"> nabídková cena celkem bez DPH</t>
  </si>
  <si>
    <r>
      <rPr>
        <b/>
        <sz val="10"/>
        <rFont val="Comic Sans MS"/>
        <family val="4"/>
      </rPr>
      <t>Stojan pod monitor - (např.Fellovwes Designer Suites)</t>
    </r>
    <r>
      <rPr>
        <sz val="10"/>
        <rFont val="Comic Sans MS"/>
        <family val="4"/>
      </rPr>
      <t>, rozměry: 111,2 x 406,4 x 238,2 mm výšku lze nastavit ve třech polohách – 11 cm, 13 cm a 15 cm, zásuvka pro drobné kancelářské potřeby, pro monitory s úhlopříčkou do 21“ nebo hmotností do 18 kg,: 325 x 285 x 270 mm.</t>
    </r>
  </si>
  <si>
    <t>bal.</t>
  </si>
  <si>
    <t xml:space="preserve"> nabídková cena celkem s DPH</t>
  </si>
  <si>
    <t>DPH 21%</t>
  </si>
  <si>
    <r>
      <rPr>
        <b/>
        <sz val="10"/>
        <rFont val="Comic Sans MS"/>
        <family val="4"/>
      </rPr>
      <t>Kotoučová řezačka - A4 (např.Dahle 507),</t>
    </r>
    <r>
      <rPr>
        <sz val="10"/>
        <rFont val="Comic Sans MS"/>
        <family val="4"/>
      </rPr>
      <t xml:space="preserve"> profesionální řezačka s kotoučovým nožem z kalené oceli v uzavřené plastové hlavě. Automarický přítlak v místě řezu, úhlový příložník s dělením v mm. Stabilní kovový stůl s neklouzavými patkami, pracovní deska značená rastrem v cm a DIN fomátech. ruční přítlak značený v  cm a v DIN. Rozměr stolu: 555x360mm, délka řezu: 360mm, výška řezu:2,0mm, kapacita 20 listů</t>
    </r>
  </si>
  <si>
    <r>
      <rPr>
        <b/>
        <sz val="10"/>
        <color rgb="FF212529"/>
        <rFont val="Comic Sans MS"/>
        <family val="4"/>
      </rPr>
      <t>Originální polyesterová páska (např. DYMO D1, 19mmx7m)</t>
    </r>
    <r>
      <rPr>
        <sz val="10"/>
        <color rgb="FF212529"/>
        <rFont val="Comic Sans MS"/>
        <family val="4"/>
      </rPr>
      <t>, černé písmo/bílá páska, čitelný a ostrý text,odolné proti oděru, vodě, UV záření i vysoké teplotě.Trvanlivé, na většině povrchů dlouhá výdrž až několik let.</t>
    </r>
  </si>
  <si>
    <r>
      <rPr>
        <b/>
        <sz val="10"/>
        <color rgb="FF212529"/>
        <rFont val="Comic Sans MS"/>
        <family val="4"/>
      </rPr>
      <t>Originální polyesterová páska (např. DYMO D1, 24mmx7m)</t>
    </r>
    <r>
      <rPr>
        <sz val="10"/>
        <color rgb="FF212529"/>
        <rFont val="Comic Sans MS"/>
        <family val="4"/>
      </rPr>
      <t>, černé písmo/bílá páska, čitelný a ostrý text,odolné proti oděru, vodě, UV záření i vysoké teplotě.Trvanlivé, na většině povrchů dlouhá výdrž až několik let.</t>
    </r>
  </si>
  <si>
    <t>Kancelářské potřeby_Mimořádné požadavky 2024 - organizační jednotka 423</t>
  </si>
  <si>
    <t>Kancelářské potřeby_Mimořádné požadavky 2024 - ZDV_230</t>
  </si>
  <si>
    <t>Kancelářské potřeby_Mimořádné požadavky 2024 - ZBE_312</t>
  </si>
  <si>
    <r>
      <rPr>
        <b/>
        <sz val="10"/>
        <color theme="1"/>
        <rFont val="Comic Sans MS"/>
        <family val="4"/>
      </rPr>
      <t>Termotransferová tiskárna samolepících štítků (např.Brother PT-H110)</t>
    </r>
    <r>
      <rPr>
        <sz val="10"/>
        <color theme="1"/>
        <rFont val="Comic Sans MS"/>
        <family val="4"/>
      </rPr>
      <t xml:space="preserve"> šíře pásky 3, 5, 6, 9 a 12mm, rozlišení 180DPI, rychlost tisku 20mm/s, grafický LCD displej, funkce značení kabeláže, vertikální tisk.
</t>
    </r>
  </si>
  <si>
    <r>
      <rPr>
        <b/>
        <sz val="10"/>
        <rFont val="Comic Sans MS"/>
        <family val="4"/>
      </rPr>
      <t>TZ páska 12mm</t>
    </r>
    <r>
      <rPr>
        <sz val="10"/>
        <rFont val="Comic Sans MS"/>
        <family val="4"/>
      </rPr>
      <t xml:space="preserve"> </t>
    </r>
    <r>
      <rPr>
        <b/>
        <sz val="10"/>
        <rFont val="Comic Sans MS"/>
        <family val="4"/>
      </rPr>
      <t>(např. Brother Tze-631)</t>
    </r>
    <r>
      <rPr>
        <sz val="10"/>
        <rFont val="Comic Sans MS"/>
        <family val="4"/>
      </rPr>
      <t>, originální, černá barva tisku, žlutá barva podkladu, laminovaná, odolná vůči teplotním vlivům a proti oděru, rozměry 12 mm × 8000 mm (Š×D)</t>
    </r>
  </si>
  <si>
    <r>
      <t>Zásuvka na šířku (např. Leitz Plus),</t>
    </r>
    <r>
      <rPr>
        <sz val="10"/>
        <rFont val="Comic Sans MS"/>
        <family val="4"/>
      </rPr>
      <t>s klasickou nebo zvýšenou kapacitou pro ukládání dokumentů na šířku, výřez pro snadný přístup k uloženým dokumentům a patentovaný systém Press&amp;Click zaručující stabilní stohování a přenášení</t>
    </r>
    <r>
      <rPr>
        <b/>
        <sz val="10"/>
        <rFont val="Comic Sans MS"/>
        <family val="4"/>
      </rPr>
      <t>.</t>
    </r>
    <r>
      <rPr>
        <sz val="10"/>
        <rFont val="Comic Sans MS"/>
        <family val="4"/>
      </rPr>
      <t xml:space="preserve"> Rozměry (š x v x h) 36,3 x 7,1 x 27,3 cm</t>
    </r>
  </si>
  <si>
    <r>
      <rPr>
        <b/>
        <sz val="10"/>
        <color theme="1"/>
        <rFont val="Comic Sans MS"/>
        <family val="4"/>
      </rPr>
      <t xml:space="preserve">Desky "S" A5 s kalkulačkou - </t>
    </r>
    <r>
      <rPr>
        <sz val="10"/>
        <color theme="1"/>
        <rFont val="Comic Sans MS"/>
        <family val="4"/>
      </rPr>
      <t xml:space="preserve">koženkové se zipem,kroužková vazba, blok A5, kalkulačka, přihrádka na dokumenty a vizitky. Rozměry 175 x 250 x 30 mm </t>
    </r>
  </si>
  <si>
    <r>
      <rPr>
        <b/>
        <sz val="10"/>
        <color theme="1"/>
        <rFont val="Comic Sans MS"/>
        <family val="4"/>
      </rPr>
      <t>Euroobal U na katalogy (např. Q-Connect) A4 180 mic.</t>
    </r>
    <r>
      <rPr>
        <sz val="10"/>
        <color theme="1"/>
        <rFont val="Comic Sans MS"/>
        <family val="4"/>
      </rPr>
      <t>,přední strana 3/4 délky, kapsa s volným hřbetem, která se přizpůsobí šířce vloženého katalogu. Kapacita 100 listů</t>
    </r>
  </si>
  <si>
    <t>Kancelářské potřeby_Mimořádné požadavky 2024 - organizační jednotka 540</t>
  </si>
  <si>
    <r>
      <t>RAYFILM víceúčelové papírové etikety A4</t>
    </r>
    <r>
      <rPr>
        <sz val="10"/>
        <rFont val="Comic Sans MS"/>
        <family val="4"/>
      </rPr>
      <t>, bílé, matné, pro inkoustové, laserové tiskárny a kopírovací zařízení,rozměr etiket: 210x297 mm, počet etiket v balení 100</t>
    </r>
  </si>
  <si>
    <r>
      <rPr>
        <b/>
        <sz val="10"/>
        <rFont val="Comic Sans MS"/>
        <family val="4"/>
      </rPr>
      <t xml:space="preserve">Zakládací kapsa pro dokumenty - A4, závěsná, s chlopní (např. Leitz), </t>
    </r>
    <r>
      <rPr>
        <sz val="10"/>
        <rFont val="Comic Sans MS"/>
        <family val="4"/>
      </rPr>
      <t xml:space="preserve">rozšířená kapacita pro zakládání katalogů, ceníků aj. objemných dokumentů, hladký PP 170 mikronů., otevřené spodní rohy (výřez), spodní a boční klínek o šířce 20 mm zajišťuje, že materiál není deformovaný, ochranná chlopeň chrání dokumenty před vypadnutím
multiperforace (11 děr) zesílená bílým plastovým proužkem pro delší životnost namáhané kapsy, vkládání shora,  Kapacita: 200 listů formátu A4 (80 g/m2) </t>
    </r>
  </si>
  <si>
    <r>
      <t xml:space="preserve">Transparentní zakládací obal "U"  A4 s rozšiřitelnou kapacitou (např. Leitz), </t>
    </r>
    <r>
      <rPr>
        <sz val="10"/>
        <rFont val="Comic Sans MS"/>
        <family val="4"/>
      </rPr>
      <t>rozšířená kapacita pro zakládání katalogů, ceníků aj. objemných dokumentů, hladký PP 140 mikronů., otevřené spodní rohy (výřez), spodní a boční klínek o šířce 20 mm zajišťuje, že materiál není deformovaný,</t>
    </r>
  </si>
  <si>
    <r>
      <rPr>
        <b/>
        <sz val="10"/>
        <rFont val="Comic Sans MS"/>
        <family val="4"/>
      </rPr>
      <t>Skartovačka (např.AT-10C)</t>
    </r>
    <r>
      <rPr>
        <sz val="10"/>
        <rFont val="Comic Sans MS"/>
        <family val="4"/>
      </rPr>
      <t xml:space="preserve"> skartovací stroj pro malé</t>
    </r>
    <r>
      <rPr>
        <b/>
        <sz val="10"/>
        <rFont val="Comic Sans MS"/>
        <family val="4"/>
      </rPr>
      <t xml:space="preserve"> </t>
    </r>
    <r>
      <rPr>
        <sz val="10"/>
        <rFont val="Comic Sans MS"/>
        <family val="4"/>
      </rPr>
      <t>kanceláře, max. kapacita 10listů(A4/70g m</t>
    </r>
    <r>
      <rPr>
        <sz val="10"/>
        <rFont val="Aptos Narrow"/>
        <family val="2"/>
      </rPr>
      <t>²</t>
    </r>
    <r>
      <rPr>
        <sz val="10"/>
        <rFont val="Comic Sans MS"/>
        <family val="4"/>
      </rPr>
      <t xml:space="preserve">), křížový řez, hlučnost 70 dB, objem koše 21 l, šíře vstupu: 223 mm, šíře řezu: 5 ×18 mm,stupeň utajení </t>
    </r>
    <r>
      <rPr>
        <b/>
        <sz val="10"/>
        <rFont val="Comic Sans MS"/>
        <family val="4"/>
      </rPr>
      <t>P-4</t>
    </r>
    <r>
      <rPr>
        <sz val="10"/>
        <rFont val="Comic Sans MS"/>
        <family val="4"/>
      </rPr>
      <t>,skartuje sešívací sponky, kreditní karty, CD/DVD. Praktický indikátor úrovně napnění, obousměrný chod,automatický start/stop. Rozměry (šxhxv)351x220x433,3.</t>
    </r>
  </si>
  <si>
    <r>
      <t>Kancelářský laminátor (např.GBC Fusion 3000L A3)</t>
    </r>
    <r>
      <rPr>
        <sz val="10"/>
        <rFont val="Comic Sans MS"/>
        <family val="4"/>
      </rPr>
      <t>, šíře 303mm,formát laminovací kapsy A3, síla fólie od 2x75 do 2x125 mikronů,rychlost Laminace 800 mm/min,rychlost laminace 96listů A4/hod,rychlost zahřátí 1,5 min., automatické vypnutí po 30min. nečinnosti,laminování i za studena,napájení 220-240V,rozměry 465x108x81 mm.</t>
    </r>
  </si>
  <si>
    <r>
      <t>Tiskárna samolepících štítků (např.BROTHER PT-P710BT)</t>
    </r>
    <r>
      <rPr>
        <sz val="10"/>
        <rFont val="Comic Sans MS"/>
        <family val="4"/>
      </rPr>
      <t>, stolní i přenosná tiskárna pro tisk štítků do šíře 24mm, pro tisk z PC/NB nebo mobilních aplikací, rozlišení 180 dpi,automatický odstřih, zabudovaná dobíjecí baterie, rozhraní - USB a Bluetooth</t>
    </r>
    <r>
      <rPr>
        <b/>
        <sz val="10"/>
        <rFont val="Comic Sans MS"/>
        <family val="4"/>
      </rPr>
      <t xml:space="preserve">, </t>
    </r>
    <r>
      <rPr>
        <sz val="10"/>
        <rFont val="Comic Sans MS"/>
        <family val="4"/>
      </rPr>
      <t>Tze pásky.</t>
    </r>
  </si>
  <si>
    <r>
      <t>Kancelářský laminátor (např.GBC Fusion 1100L A3)</t>
    </r>
    <r>
      <rPr>
        <sz val="10"/>
        <rFont val="Comic Sans MS"/>
        <family val="4"/>
      </rPr>
      <t>, pro laminování až do formátu A3, síla fólie 2x75 nebo 2x125 mikronů,rychlost Laminace 800 mm/min,rychlost laminace 96listů A4/hod,rychlost zahřátí 1,5 min., automatické vypnutí po 30min. nečinnosti,laminování i za studena.</t>
    </r>
  </si>
  <si>
    <r>
      <rPr>
        <b/>
        <sz val="10"/>
        <rFont val="Comic Sans MS"/>
        <family val="4"/>
      </rPr>
      <t>Páska Brother TZE-221, 9mm</t>
    </r>
    <r>
      <rPr>
        <sz val="10"/>
        <rFont val="Comic Sans MS"/>
        <family val="4"/>
      </rPr>
      <t xml:space="preserve">, </t>
    </r>
    <r>
      <rPr>
        <b/>
        <sz val="10"/>
        <rFont val="Comic Sans MS"/>
        <family val="4"/>
      </rPr>
      <t>bílá - černá barva tisku,</t>
    </r>
    <r>
      <rPr>
        <sz val="10"/>
        <rFont val="Comic Sans MS"/>
        <family val="4"/>
      </rPr>
      <t>laminovaná, odolná vůči teplotním vlivům a proti oděru, rozměry 9 mm × 8000 mm (Š×D)</t>
    </r>
  </si>
  <si>
    <r>
      <rPr>
        <b/>
        <sz val="10"/>
        <rFont val="Comic Sans MS"/>
        <family val="4"/>
      </rPr>
      <t>Páska Brother TZE-231, 12mm, žlutá - černá barva tisku,</t>
    </r>
    <r>
      <rPr>
        <sz val="10"/>
        <rFont val="Comic Sans MS"/>
        <family val="4"/>
      </rPr>
      <t xml:space="preserve"> laminovaná, odolná vůči teplotním vlivům a proti oděru, rozměry 12 mm × 8000 mm (Š×D)</t>
    </r>
  </si>
  <si>
    <r>
      <rPr>
        <b/>
        <sz val="10"/>
        <rFont val="Comic Sans MS"/>
        <family val="4"/>
      </rPr>
      <t>Páska Brother TZE-221, 9mm</t>
    </r>
    <r>
      <rPr>
        <sz val="10"/>
        <rFont val="Comic Sans MS"/>
        <family val="4"/>
      </rPr>
      <t>,</t>
    </r>
    <r>
      <rPr>
        <b/>
        <sz val="10"/>
        <rFont val="Comic Sans MS"/>
        <family val="4"/>
      </rPr>
      <t xml:space="preserve"> bílá -</t>
    </r>
    <r>
      <rPr>
        <sz val="10"/>
        <rFont val="Comic Sans MS"/>
        <family val="4"/>
      </rPr>
      <t xml:space="preserve"> </t>
    </r>
    <r>
      <rPr>
        <b/>
        <sz val="10"/>
        <rFont val="Comic Sans MS"/>
        <family val="4"/>
      </rPr>
      <t>černá barva tisku,</t>
    </r>
    <r>
      <rPr>
        <sz val="10"/>
        <rFont val="Comic Sans MS"/>
        <family val="4"/>
      </rPr>
      <t xml:space="preserve"> laminovaná, odolná vůči teplotním vlivům a proti oděru, rozměry 9 mm × 8000 mm (Š×D)</t>
    </r>
  </si>
  <si>
    <r>
      <rPr>
        <b/>
        <sz val="10"/>
        <rFont val="Comic Sans MS"/>
        <family val="4"/>
      </rPr>
      <t>Páska Brother TZE-231, 12mm</t>
    </r>
    <r>
      <rPr>
        <sz val="10"/>
        <rFont val="Comic Sans MS"/>
        <family val="4"/>
      </rPr>
      <t>,</t>
    </r>
    <r>
      <rPr>
        <b/>
        <sz val="10"/>
        <rFont val="Comic Sans MS"/>
        <family val="4"/>
      </rPr>
      <t xml:space="preserve"> bílá -</t>
    </r>
    <r>
      <rPr>
        <sz val="10"/>
        <rFont val="Comic Sans MS"/>
        <family val="4"/>
      </rPr>
      <t xml:space="preserve"> </t>
    </r>
    <r>
      <rPr>
        <b/>
        <sz val="10"/>
        <rFont val="Comic Sans MS"/>
        <family val="4"/>
      </rPr>
      <t>černá barva tisku,</t>
    </r>
    <r>
      <rPr>
        <sz val="10"/>
        <rFont val="Comic Sans MS"/>
        <family val="4"/>
      </rPr>
      <t xml:space="preserve"> laminovaná, odolná vůči teplotním vlivům a proti oděru, rozměry 12 mm × 8000 mm (Š×D)</t>
    </r>
  </si>
  <si>
    <r>
      <rPr>
        <b/>
        <sz val="10"/>
        <rFont val="Comic Sans MS"/>
        <family val="4"/>
      </rPr>
      <t>Páska Brother TZE-241, 18mm</t>
    </r>
    <r>
      <rPr>
        <sz val="10"/>
        <rFont val="Comic Sans MS"/>
        <family val="4"/>
      </rPr>
      <t>,</t>
    </r>
    <r>
      <rPr>
        <b/>
        <sz val="10"/>
        <rFont val="Comic Sans MS"/>
        <family val="4"/>
      </rPr>
      <t xml:space="preserve"> bílá -</t>
    </r>
    <r>
      <rPr>
        <sz val="10"/>
        <rFont val="Comic Sans MS"/>
        <family val="4"/>
      </rPr>
      <t xml:space="preserve"> </t>
    </r>
    <r>
      <rPr>
        <b/>
        <sz val="10"/>
        <rFont val="Comic Sans MS"/>
        <family val="4"/>
      </rPr>
      <t>černá barva tisku,</t>
    </r>
    <r>
      <rPr>
        <sz val="10"/>
        <rFont val="Comic Sans MS"/>
        <family val="4"/>
      </rPr>
      <t xml:space="preserve"> laminovaná, odolná vůči teplotním vlivům a proti oděru, rozměry 18 mm × 8000 mm (Š×D)</t>
    </r>
  </si>
  <si>
    <r>
      <rPr>
        <b/>
        <sz val="10"/>
        <color rgb="FF212529"/>
        <rFont val="Comic Sans MS"/>
        <family val="4"/>
      </rPr>
      <t>Štítky papírové bílé na jmenovky (např. LabelWriter Dymo 89x41 mm)</t>
    </r>
    <r>
      <rPr>
        <sz val="10"/>
        <color rgb="FF212529"/>
        <rFont val="Comic Sans MS"/>
        <family val="4"/>
      </rPr>
      <t xml:space="preserve"> 300ks- 1 role termotransférové, potisk papíru jednostranný,druh papíru speciální</t>
    </r>
  </si>
  <si>
    <r>
      <t>Laminovací fólie A3 2x80 mic. (např.Q-Connect)</t>
    </r>
    <r>
      <rPr>
        <sz val="10"/>
        <rFont val="Comic Sans MS"/>
        <family val="4"/>
      </rPr>
      <t>, polyesterové číré fólie, lesklé</t>
    </r>
    <r>
      <rPr>
        <b/>
        <sz val="10"/>
        <rFont val="Comic Sans MS"/>
        <family val="4"/>
      </rPr>
      <t xml:space="preserve">, </t>
    </r>
    <r>
      <rPr>
        <sz val="10"/>
        <rFont val="Comic Sans MS"/>
        <family val="4"/>
      </rPr>
      <t>balení 100 ks.</t>
    </r>
  </si>
  <si>
    <r>
      <t>Skartovačka (např.HSM SECURIO C18-P4)</t>
    </r>
    <r>
      <rPr>
        <sz val="10"/>
        <rFont val="Comic Sans MS"/>
        <family val="4"/>
      </rPr>
      <t>, vstup papíru 230 mm, kapacita řezání 6-10 listů,masivní kalené řezné nože s možností zpracování kancelářských sponek, řez 3,9x30 mm ve stupni utajení P-4, certifikát NBÚ dle vyhl. č. 13/2022 Sb pro typ NNI 1 „Vyhrazené“, kapacita řezu až 9 listů papíru A4 80 g/m2, zásobník na skartovaný odpad o objemu 25 litrů, skartuje papír a plastové karty ve stupních utajení P-4, T-3, E-3, F-1, indikace plného nebo otevřeného zásobníku, automatický zpětný chod, Rozměry: 365 x 542 x 280 mm (š x v x h).</t>
    </r>
  </si>
  <si>
    <t>20 listů</t>
  </si>
  <si>
    <r>
      <t xml:space="preserve">Polyesterové etikety snímatelné Awery Zweckform - bílé, 210x297mm, 20 etiket, </t>
    </r>
    <r>
      <rPr>
        <sz val="10"/>
        <rFont val="Comic Sans MS"/>
        <family val="4"/>
      </rPr>
      <t>odnímatelné velmi odolné polyesterové etikety do náročných venkovních podmínek, ideální na dočasné vnitřní i venkovní značení, flexibilní označování předmětů, výrobků, majetku, měnících se informací při skladování atd., odolné vůči stříkající vodě, nečistotám, mastnotě, roztržení, UV záření a teplotám od -20°C do +80°C, počet etiket, štítků na archu: 1 ks, počet archů: 20 ks, počet etiket, štítků v balení: 20 ks</t>
    </r>
  </si>
  <si>
    <r>
      <t xml:space="preserve">Polyesterové samolepící etikety Awery Zweckform - bílé, 99,1x139mm,80 etiket, </t>
    </r>
    <r>
      <rPr>
        <sz val="10"/>
        <rFont val="Comic Sans MS"/>
        <family val="4"/>
      </rPr>
      <t>nepermanentní etikety vhodné do laserových tiskáren a kopírovacích strojů, odolné vůči mastnotě, špíně, natržení a teplotám od -20 °C do +80 °C, balení 20 listů</t>
    </r>
  </si>
  <si>
    <r>
      <t xml:space="preserve">Polyesterové samolepící etikety Awery Zweckform - bílé, 199,6,1x143,5mm, 40 etiket, </t>
    </r>
    <r>
      <rPr>
        <sz val="10"/>
        <rFont val="Comic Sans MS"/>
        <family val="4"/>
      </rPr>
      <t>velmi odolné polyesterové samolepicí etikety do náročných podmínek, ideální na trvalé a dlouhodobé značení, vnitřní i venkovní označování předmětů, výrobků, majetku, skladových regálů, palet atd., vysoká a stálá lepivost na nejrůznějších typech povrchů, odolné vůči stříkající vodě, nečistotám, mastnotě, roztržení, UV záření a teplotám od -20°C do +80°C</t>
    </r>
    <r>
      <rPr>
        <b/>
        <sz val="10"/>
        <rFont val="Comic Sans MS"/>
        <family val="4"/>
      </rPr>
      <t xml:space="preserve">, </t>
    </r>
    <r>
      <rPr>
        <sz val="10"/>
        <rFont val="Comic Sans MS"/>
        <family val="4"/>
      </rPr>
      <t>počet etiket, štítků na archu: 2 ks, počet archů: 20 ks, počet etiket, štítků v balení: 40 ks</t>
    </r>
  </si>
  <si>
    <t xml:space="preserve"> </t>
  </si>
  <si>
    <r>
      <t xml:space="preserve">Záznamník o provozu tlakové nádoby A4 (např. OPTYS) 16 listů, </t>
    </r>
    <r>
      <rPr>
        <sz val="10"/>
        <rFont val="Comic Sans MS"/>
        <family val="4"/>
      </rPr>
      <t>nepropisující</t>
    </r>
    <r>
      <rPr>
        <b/>
        <sz val="10"/>
        <rFont val="Comic Sans MS"/>
        <family val="4"/>
      </rPr>
      <t xml:space="preserve"> </t>
    </r>
    <r>
      <rPr>
        <sz val="10"/>
        <rFont val="Comic Sans MS"/>
        <family val="4"/>
      </rPr>
      <t>tiskopis pro záznamy o provozu tlakové nádoby.</t>
    </r>
  </si>
  <si>
    <r>
      <t xml:space="preserve">Záznamník ruční motorové pily A4 (např. OPTYS) 26 listů, </t>
    </r>
    <r>
      <rPr>
        <sz val="10"/>
        <rFont val="Comic Sans MS"/>
        <family val="4"/>
      </rPr>
      <t>nepropisující</t>
    </r>
    <r>
      <rPr>
        <b/>
        <sz val="10"/>
        <rFont val="Comic Sans MS"/>
        <family val="4"/>
      </rPr>
      <t xml:space="preserve"> </t>
    </r>
    <r>
      <rPr>
        <sz val="10"/>
        <rFont val="Comic Sans MS"/>
        <family val="4"/>
      </rPr>
      <t>tiskopis pro záznamy o provozu ruční motorové pily.</t>
    </r>
  </si>
  <si>
    <t>Kancelářské potřeby_Mimořádné požadavky 2024 - ZHV_PS6,PS9,PS8</t>
  </si>
  <si>
    <t>Kancelářské potřeby_Mimořádné požadavky 2024- organizační jednotka 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</si>
</sst>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.00\ &quot;Kč&quot;;[Red]#,##0.00\ &quot;Kč&quot;"/>
    <numFmt numFmtId="166" formatCode="#,##0.00\ _K_č;[Red]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omic Sans MS"/>
      <family val="4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sz val="10"/>
      <name val="Comic Sans MS"/>
      <family val="4"/>
    </font>
    <font>
      <sz val="11"/>
      <color theme="1"/>
      <name val="Comic Sans MS"/>
      <family val="4"/>
    </font>
    <font>
      <sz val="10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0"/>
      <color rgb="FF212529"/>
      <name val="Comic Sans MS"/>
      <family val="4"/>
    </font>
    <font>
      <b/>
      <sz val="10"/>
      <color rgb="FF212529"/>
      <name val="Comic Sans MS"/>
      <family val="4"/>
    </font>
    <font>
      <sz val="10"/>
      <name val="Aptos Narrow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/>
      <right/>
      <top style="medium"/>
      <bottom/>
    </border>
    <border>
      <left style="medium"/>
      <right style="hair"/>
      <top style="medium"/>
      <bottom style="hair"/>
    </border>
    <border>
      <left style="medium"/>
      <right style="hair"/>
      <top/>
      <bottom style="hair"/>
    </border>
    <border>
      <left style="medium"/>
      <right/>
      <top/>
      <bottom/>
    </border>
    <border>
      <left style="medium"/>
      <right style="hair"/>
      <top style="hair"/>
      <bottom style="medium"/>
    </border>
    <border>
      <left/>
      <right style="hair"/>
      <top/>
      <bottom style="hair"/>
    </border>
    <border>
      <left style="hair"/>
      <right style="medium"/>
      <top style="hair"/>
      <bottom style="hair"/>
    </border>
    <border>
      <left/>
      <right style="hair"/>
      <top style="medium"/>
      <bottom style="medium"/>
    </border>
    <border>
      <left style="medium"/>
      <right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/>
      <right/>
      <top/>
      <bottom style="hair"/>
    </border>
    <border>
      <left style="medium"/>
      <right style="hair"/>
      <top style="hair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4" fillId="0" borderId="11" xfId="0" applyFont="1" applyBorder="1"/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4" xfId="0" applyFont="1" applyBorder="1"/>
    <xf numFmtId="0" fontId="4" fillId="0" borderId="1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6" xfId="0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top"/>
    </xf>
    <xf numFmtId="0" fontId="0" fillId="0" borderId="3" xfId="0" applyBorder="1"/>
    <xf numFmtId="0" fontId="8" fillId="0" borderId="3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8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4" fillId="0" borderId="3" xfId="0" applyFont="1" applyBorder="1"/>
    <xf numFmtId="0" fontId="8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64" fontId="8" fillId="0" borderId="3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left" vertical="center"/>
    </xf>
    <xf numFmtId="0" fontId="6" fillId="0" borderId="0" xfId="0" applyFont="1"/>
    <xf numFmtId="0" fontId="6" fillId="0" borderId="21" xfId="0" applyFont="1" applyBorder="1" applyAlignment="1">
      <alignment vertical="center"/>
    </xf>
    <xf numFmtId="166" fontId="6" fillId="0" borderId="22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/>
    </xf>
    <xf numFmtId="165" fontId="6" fillId="0" borderId="22" xfId="0" applyNumberFormat="1" applyFont="1" applyBorder="1" applyAlignment="1">
      <alignment horizontal="right"/>
    </xf>
    <xf numFmtId="165" fontId="6" fillId="0" borderId="22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65" fontId="8" fillId="0" borderId="22" xfId="0" applyNumberFormat="1" applyFont="1" applyBorder="1" applyAlignment="1">
      <alignment horizontal="right"/>
    </xf>
    <xf numFmtId="166" fontId="6" fillId="0" borderId="0" xfId="0" applyNumberFormat="1" applyFont="1"/>
    <xf numFmtId="0" fontId="8" fillId="0" borderId="23" xfId="0" applyFont="1" applyBorder="1" applyAlignment="1">
      <alignment vertical="top"/>
    </xf>
    <xf numFmtId="166" fontId="6" fillId="0" borderId="24" xfId="0" applyNumberFormat="1" applyFont="1" applyBorder="1" applyAlignment="1">
      <alignment vertical="top"/>
    </xf>
    <xf numFmtId="0" fontId="2" fillId="0" borderId="5" xfId="0" applyFont="1" applyBorder="1" applyAlignment="1">
      <alignment horizontal="left" vertical="top" wrapText="1"/>
    </xf>
    <xf numFmtId="165" fontId="4" fillId="0" borderId="0" xfId="0" applyNumberFormat="1" applyFont="1"/>
    <xf numFmtId="0" fontId="2" fillId="0" borderId="20" xfId="0" applyFont="1" applyBorder="1" applyAlignment="1" applyProtection="1">
      <alignment horizontal="center" vertical="center" wrapText="1"/>
      <protection hidden="1"/>
    </xf>
    <xf numFmtId="165" fontId="4" fillId="0" borderId="16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top"/>
    </xf>
    <xf numFmtId="165" fontId="4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5" xfId="0" applyFont="1" applyBorder="1" applyAlignment="1">
      <alignment vertical="top" wrapText="1"/>
    </xf>
    <xf numFmtId="0" fontId="4" fillId="0" borderId="2" xfId="0" applyFont="1" applyBorder="1"/>
    <xf numFmtId="0" fontId="5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165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165" fontId="4" fillId="0" borderId="30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0" fillId="0" borderId="32" xfId="0" applyBorder="1"/>
    <xf numFmtId="165" fontId="4" fillId="0" borderId="4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vertical="top" wrapText="1"/>
    </xf>
    <xf numFmtId="0" fontId="2" fillId="2" borderId="18" xfId="0" applyFont="1" applyFill="1" applyBorder="1" applyAlignment="1" applyProtection="1">
      <alignment horizontal="center" vertical="center" wrapText="1"/>
      <protection hidden="1" locked="0"/>
    </xf>
    <xf numFmtId="165" fontId="4" fillId="2" borderId="16" xfId="0" applyNumberFormat="1" applyFont="1" applyFill="1" applyBorder="1" applyAlignment="1" applyProtection="1">
      <alignment horizontal="center" vertical="center"/>
      <protection locked="0"/>
    </xf>
    <xf numFmtId="165" fontId="3" fillId="0" borderId="18" xfId="0" applyNumberFormat="1" applyFont="1" applyBorder="1" applyAlignment="1" applyProtection="1">
      <alignment horizontal="center" vertical="center"/>
      <protection locked="0"/>
    </xf>
    <xf numFmtId="165" fontId="8" fillId="0" borderId="18" xfId="0" applyNumberFormat="1" applyFont="1" applyBorder="1" applyAlignment="1" applyProtection="1">
      <alignment horizontal="center" vertical="top"/>
      <protection locked="0"/>
    </xf>
    <xf numFmtId="165" fontId="4" fillId="2" borderId="6" xfId="0" applyNumberFormat="1" applyFont="1" applyFill="1" applyBorder="1" applyAlignment="1" applyProtection="1">
      <alignment horizontal="center" vertical="center"/>
      <protection locked="0"/>
    </xf>
    <xf numFmtId="165" fontId="8" fillId="0" borderId="18" xfId="0" applyNumberFormat="1" applyFont="1" applyBorder="1" applyAlignment="1" applyProtection="1">
      <alignment horizontal="center" vertical="center"/>
      <protection locked="0"/>
    </xf>
    <xf numFmtId="165" fontId="8" fillId="0" borderId="3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top"/>
    </xf>
    <xf numFmtId="0" fontId="3" fillId="0" borderId="34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customXml" Target="../customXml/item4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66"/>
  </sheetPr>
  <dimension ref="A1:O15"/>
  <sheetViews>
    <sheetView workbookViewId="0" topLeftCell="A1">
      <selection activeCell="K9" sqref="K9"/>
    </sheetView>
  </sheetViews>
  <sheetFormatPr defaultColWidth="9.140625" defaultRowHeight="15"/>
  <cols>
    <col min="1" max="1" width="86.421875" style="0" customWidth="1"/>
    <col min="2" max="2" width="9.57421875" style="0" customWidth="1"/>
    <col min="3" max="4" width="9.7109375" style="0" customWidth="1"/>
    <col min="5" max="7" width="19.7109375" style="0" customWidth="1"/>
    <col min="8" max="8" width="21.8515625" style="0" customWidth="1"/>
    <col min="11" max="11" width="8.7109375" style="0" customWidth="1"/>
    <col min="12" max="14" width="9.140625" style="0" hidden="1" customWidth="1"/>
  </cols>
  <sheetData>
    <row r="1" spans="1:8" ht="30" customHeight="1" thickBot="1">
      <c r="A1" s="92" t="s">
        <v>54</v>
      </c>
      <c r="B1" s="92"/>
      <c r="C1" s="92"/>
      <c r="D1" s="92"/>
      <c r="E1" s="92"/>
      <c r="F1" s="92"/>
      <c r="G1" s="92"/>
      <c r="H1" s="92"/>
    </row>
    <row r="2" spans="1:8" ht="51" customHeight="1" thickBot="1">
      <c r="A2" s="2" t="s">
        <v>1</v>
      </c>
      <c r="B2" s="3" t="s">
        <v>2</v>
      </c>
      <c r="C2" s="4" t="s">
        <v>4</v>
      </c>
      <c r="D2" s="4" t="s">
        <v>3</v>
      </c>
      <c r="E2" s="85" t="s">
        <v>14</v>
      </c>
      <c r="F2" s="62" t="s">
        <v>15</v>
      </c>
      <c r="G2" s="62" t="s">
        <v>19</v>
      </c>
      <c r="H2" s="1" t="s">
        <v>18</v>
      </c>
    </row>
    <row r="3" spans="1:8" ht="51" customHeight="1">
      <c r="A3" s="60" t="s">
        <v>38</v>
      </c>
      <c r="B3" s="14" t="s">
        <v>12</v>
      </c>
      <c r="C3" s="5">
        <v>1</v>
      </c>
      <c r="D3" s="14">
        <v>1</v>
      </c>
      <c r="E3" s="86">
        <v>0</v>
      </c>
      <c r="F3" s="63">
        <f aca="true" t="shared" si="0" ref="F3:F13">E3*D3</f>
        <v>0</v>
      </c>
      <c r="G3" s="81">
        <f aca="true" t="shared" si="1" ref="G3:G13">F3*0.21</f>
        <v>0</v>
      </c>
      <c r="H3" s="77">
        <f aca="true" t="shared" si="2" ref="H3:H13">(F3*1.21)</f>
        <v>0</v>
      </c>
    </row>
    <row r="4" spans="1:8" ht="52.5" customHeight="1">
      <c r="A4" s="60" t="s">
        <v>37</v>
      </c>
      <c r="B4" s="14" t="s">
        <v>12</v>
      </c>
      <c r="C4" s="5">
        <v>1</v>
      </c>
      <c r="D4" s="7">
        <v>1</v>
      </c>
      <c r="E4" s="86">
        <v>0</v>
      </c>
      <c r="F4" s="63">
        <f t="shared" si="0"/>
        <v>0</v>
      </c>
      <c r="G4" s="81">
        <f t="shared" si="1"/>
        <v>0</v>
      </c>
      <c r="H4" s="77">
        <f t="shared" si="2"/>
        <v>0</v>
      </c>
    </row>
    <row r="5" spans="1:14" ht="37.5" customHeight="1">
      <c r="A5" s="84" t="s">
        <v>41</v>
      </c>
      <c r="B5" s="7" t="s">
        <v>12</v>
      </c>
      <c r="C5" s="5">
        <v>1</v>
      </c>
      <c r="D5" s="7">
        <v>2</v>
      </c>
      <c r="E5" s="86">
        <v>0</v>
      </c>
      <c r="F5" s="63">
        <f t="shared" si="0"/>
        <v>0</v>
      </c>
      <c r="G5" s="79">
        <f t="shared" si="1"/>
        <v>0</v>
      </c>
      <c r="H5" s="27">
        <f t="shared" si="2"/>
        <v>0</v>
      </c>
      <c r="N5" s="82"/>
    </row>
    <row r="6" spans="1:8" ht="37.5" customHeight="1">
      <c r="A6" s="84" t="s">
        <v>42</v>
      </c>
      <c r="B6" s="7" t="s">
        <v>12</v>
      </c>
      <c r="C6" s="5">
        <v>1</v>
      </c>
      <c r="D6" s="11">
        <v>1</v>
      </c>
      <c r="E6" s="86">
        <v>0</v>
      </c>
      <c r="F6" s="63">
        <f t="shared" si="0"/>
        <v>0</v>
      </c>
      <c r="G6" s="78">
        <f t="shared" si="1"/>
        <v>0</v>
      </c>
      <c r="H6" s="77">
        <f t="shared" si="2"/>
        <v>0</v>
      </c>
    </row>
    <row r="7" spans="1:8" ht="37.5" customHeight="1">
      <c r="A7" s="6" t="s">
        <v>43</v>
      </c>
      <c r="B7" s="5" t="s">
        <v>12</v>
      </c>
      <c r="C7" s="5">
        <v>1</v>
      </c>
      <c r="D7" s="7">
        <v>2</v>
      </c>
      <c r="E7" s="86">
        <v>0</v>
      </c>
      <c r="F7" s="63">
        <f t="shared" si="0"/>
        <v>0</v>
      </c>
      <c r="G7" s="79">
        <f t="shared" si="1"/>
        <v>0</v>
      </c>
      <c r="H7" s="27">
        <f t="shared" si="2"/>
        <v>0</v>
      </c>
    </row>
    <row r="8" spans="1:8" ht="24" customHeight="1">
      <c r="A8" s="60" t="s">
        <v>45</v>
      </c>
      <c r="B8" s="7" t="s">
        <v>17</v>
      </c>
      <c r="C8" s="5">
        <v>100</v>
      </c>
      <c r="D8" s="11">
        <v>2</v>
      </c>
      <c r="E8" s="86">
        <v>0</v>
      </c>
      <c r="F8" s="63">
        <f t="shared" si="0"/>
        <v>0</v>
      </c>
      <c r="G8" s="78">
        <f t="shared" si="1"/>
        <v>0</v>
      </c>
      <c r="H8" s="80">
        <f t="shared" si="2"/>
        <v>0</v>
      </c>
    </row>
    <row r="9" spans="1:8" ht="97.5" customHeight="1">
      <c r="A9" s="60" t="s">
        <v>46</v>
      </c>
      <c r="B9" s="5" t="s">
        <v>12</v>
      </c>
      <c r="C9" s="5">
        <v>1</v>
      </c>
      <c r="D9" s="7">
        <v>1</v>
      </c>
      <c r="E9" s="86">
        <v>0</v>
      </c>
      <c r="F9" s="63">
        <f t="shared" si="0"/>
        <v>0</v>
      </c>
      <c r="G9" s="81">
        <f t="shared" si="1"/>
        <v>0</v>
      </c>
      <c r="H9" s="77">
        <f t="shared" si="2"/>
        <v>0</v>
      </c>
    </row>
    <row r="10" spans="1:8" ht="49.5" customHeight="1">
      <c r="A10" s="60" t="s">
        <v>49</v>
      </c>
      <c r="B10" s="5" t="s">
        <v>17</v>
      </c>
      <c r="C10" s="5" t="s">
        <v>47</v>
      </c>
      <c r="D10" s="11">
        <v>3</v>
      </c>
      <c r="E10" s="86">
        <v>0</v>
      </c>
      <c r="F10" s="63">
        <f t="shared" si="0"/>
        <v>0</v>
      </c>
      <c r="G10" s="81">
        <f t="shared" si="1"/>
        <v>0</v>
      </c>
      <c r="H10" s="77">
        <f t="shared" si="2"/>
        <v>0</v>
      </c>
    </row>
    <row r="11" spans="1:15" ht="92.25" customHeight="1">
      <c r="A11" s="60" t="s">
        <v>48</v>
      </c>
      <c r="B11" s="7" t="s">
        <v>17</v>
      </c>
      <c r="C11" s="5" t="s">
        <v>47</v>
      </c>
      <c r="D11" s="7">
        <v>3</v>
      </c>
      <c r="E11" s="86">
        <v>0</v>
      </c>
      <c r="F11" s="63">
        <f aca="true" t="shared" si="3" ref="F11">E11*D11</f>
        <v>0</v>
      </c>
      <c r="G11" s="79">
        <f aca="true" t="shared" si="4" ref="G11">F11*0.21</f>
        <v>0</v>
      </c>
      <c r="H11" s="77">
        <f aca="true" t="shared" si="5" ref="H11">(F11*1.21)</f>
        <v>0</v>
      </c>
      <c r="O11" t="s">
        <v>51</v>
      </c>
    </row>
    <row r="12" spans="1:11" ht="95.25" customHeight="1">
      <c r="A12" s="60" t="s">
        <v>50</v>
      </c>
      <c r="B12" s="7" t="s">
        <v>17</v>
      </c>
      <c r="C12" s="5" t="s">
        <v>47</v>
      </c>
      <c r="D12" s="7">
        <v>1</v>
      </c>
      <c r="E12" s="86">
        <v>0</v>
      </c>
      <c r="F12" s="63">
        <f>E12*D12</f>
        <v>0</v>
      </c>
      <c r="G12" s="79">
        <f>F12*0.21</f>
        <v>0</v>
      </c>
      <c r="H12" s="27">
        <f>(F12*1.21)</f>
        <v>0</v>
      </c>
      <c r="K12" t="s">
        <v>51</v>
      </c>
    </row>
    <row r="13" spans="1:13" ht="35.25" customHeight="1">
      <c r="A13" s="60" t="s">
        <v>52</v>
      </c>
      <c r="B13" s="11" t="s">
        <v>12</v>
      </c>
      <c r="C13" s="5">
        <v>1</v>
      </c>
      <c r="D13" s="5">
        <v>8</v>
      </c>
      <c r="E13" s="86">
        <v>0</v>
      </c>
      <c r="F13" s="63">
        <f t="shared" si="0"/>
        <v>0</v>
      </c>
      <c r="G13" s="83">
        <f t="shared" si="1"/>
        <v>0</v>
      </c>
      <c r="H13" s="80">
        <f t="shared" si="2"/>
        <v>0</v>
      </c>
      <c r="M13" t="s">
        <v>51</v>
      </c>
    </row>
    <row r="14" spans="1:8" ht="37.5" customHeight="1" thickBot="1">
      <c r="A14" s="60" t="s">
        <v>53</v>
      </c>
      <c r="B14" s="8" t="s">
        <v>12</v>
      </c>
      <c r="C14" s="5">
        <v>1</v>
      </c>
      <c r="D14" s="75">
        <v>25</v>
      </c>
      <c r="E14" s="86">
        <v>0</v>
      </c>
      <c r="F14" s="63">
        <f>E14*D14</f>
        <v>0</v>
      </c>
      <c r="G14" s="76">
        <f>F14*0.21</f>
        <v>0</v>
      </c>
      <c r="H14" s="74">
        <f>(F14*1.21)</f>
        <v>0</v>
      </c>
    </row>
    <row r="15" spans="1:8" ht="21.75" customHeight="1" thickBot="1">
      <c r="A15" s="38" t="s">
        <v>6</v>
      </c>
      <c r="B15" s="36"/>
      <c r="C15" s="36"/>
      <c r="D15" s="37"/>
      <c r="E15" s="87">
        <f>SUM(E3:E14)</f>
        <v>0</v>
      </c>
      <c r="F15" s="31">
        <f>SUM(F3:F14)</f>
        <v>0</v>
      </c>
      <c r="G15" s="66">
        <f>SUM(G3:G14)</f>
        <v>0</v>
      </c>
      <c r="H15" s="35">
        <f>SUM(H3:H14)</f>
        <v>0</v>
      </c>
    </row>
  </sheetData>
  <sheetProtection algorithmName="SHA-512" hashValue="lln9RY44QW0YuSQ9wDjP+kNcAumx/MmKWBvJmbNxu/Q7ggR8scHrRgJ6FVQ2k/zUkKnG11tbPnqCk6m7Ais+hQ==" saltValue="3ACNQiTw13Gti5PumdPvVw==" spinCount="100000" sheet="1" objects="1" scenarios="1"/>
  <mergeCells count="1">
    <mergeCell ref="A1:H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44149-3C9B-47FE-A344-D453C447A8E3}">
  <sheetPr>
    <tabColor rgb="FFFF00FF"/>
  </sheetPr>
  <dimension ref="A1:H6"/>
  <sheetViews>
    <sheetView workbookViewId="0" topLeftCell="A1">
      <selection activeCell="K4" sqref="K4"/>
    </sheetView>
  </sheetViews>
  <sheetFormatPr defaultColWidth="9.140625" defaultRowHeight="15"/>
  <cols>
    <col min="1" max="1" width="77.7109375" style="0" customWidth="1"/>
    <col min="2" max="4" width="9.7109375" style="0" customWidth="1"/>
    <col min="5" max="7" width="19.7109375" style="0" customWidth="1"/>
    <col min="8" max="8" width="21.8515625" style="0" customWidth="1"/>
  </cols>
  <sheetData>
    <row r="1" spans="1:8" ht="17.25" thickBot="1">
      <c r="A1" s="93" t="s">
        <v>24</v>
      </c>
      <c r="B1" s="93"/>
      <c r="C1" s="93"/>
      <c r="D1" s="93"/>
      <c r="E1" s="93"/>
      <c r="F1" s="93"/>
      <c r="G1" s="93"/>
      <c r="H1" s="93"/>
    </row>
    <row r="2" spans="1:8" ht="50.25" thickBot="1">
      <c r="A2" s="2" t="s">
        <v>1</v>
      </c>
      <c r="B2" s="3" t="s">
        <v>2</v>
      </c>
      <c r="C2" s="4" t="s">
        <v>4</v>
      </c>
      <c r="D2" s="4" t="s">
        <v>3</v>
      </c>
      <c r="E2" s="85" t="s">
        <v>14</v>
      </c>
      <c r="F2" s="62" t="s">
        <v>15</v>
      </c>
      <c r="G2" s="62" t="s">
        <v>19</v>
      </c>
      <c r="H2" s="1" t="s">
        <v>18</v>
      </c>
    </row>
    <row r="3" spans="1:8" ht="81.75" customHeight="1">
      <c r="A3" s="6" t="s">
        <v>35</v>
      </c>
      <c r="B3" s="7" t="s">
        <v>12</v>
      </c>
      <c r="C3" s="7">
        <v>1</v>
      </c>
      <c r="D3" s="7">
        <v>2</v>
      </c>
      <c r="E3" s="86">
        <v>0</v>
      </c>
      <c r="F3" s="63">
        <f aca="true" t="shared" si="0" ref="F3:F5">E3*D3</f>
        <v>0</v>
      </c>
      <c r="G3" s="63">
        <f aca="true" t="shared" si="1" ref="G3:G5">F3*0.21</f>
        <v>0</v>
      </c>
      <c r="H3" s="64">
        <f aca="true" t="shared" si="2" ref="H3:H5">(F3*1.21)</f>
        <v>0</v>
      </c>
    </row>
    <row r="4" spans="1:8" ht="97.5" customHeight="1">
      <c r="A4" s="6" t="s">
        <v>33</v>
      </c>
      <c r="B4" s="7" t="s">
        <v>0</v>
      </c>
      <c r="C4" s="7">
        <v>5</v>
      </c>
      <c r="D4" s="7">
        <v>8</v>
      </c>
      <c r="E4" s="86">
        <v>0</v>
      </c>
      <c r="F4" s="63">
        <f t="shared" si="0"/>
        <v>0</v>
      </c>
      <c r="G4" s="63">
        <f t="shared" si="1"/>
        <v>0</v>
      </c>
      <c r="H4" s="64">
        <f t="shared" si="2"/>
        <v>0</v>
      </c>
    </row>
    <row r="5" spans="1:8" ht="63.75" customHeight="1" thickBot="1">
      <c r="A5" s="73" t="s">
        <v>34</v>
      </c>
      <c r="B5" s="26" t="s">
        <v>0</v>
      </c>
      <c r="C5" s="5">
        <v>5</v>
      </c>
      <c r="D5" s="5">
        <v>8</v>
      </c>
      <c r="E5" s="86">
        <v>0</v>
      </c>
      <c r="F5" s="63">
        <f t="shared" si="0"/>
        <v>0</v>
      </c>
      <c r="G5" s="63">
        <f t="shared" si="1"/>
        <v>0</v>
      </c>
      <c r="H5" s="64">
        <f t="shared" si="2"/>
        <v>0</v>
      </c>
    </row>
    <row r="6" spans="1:8" ht="18.75" thickBot="1">
      <c r="A6" s="40" t="s">
        <v>6</v>
      </c>
      <c r="B6" s="39"/>
      <c r="C6" s="41"/>
      <c r="D6" s="42"/>
      <c r="E6" s="88">
        <f>SUM(E3:E5)</f>
        <v>0</v>
      </c>
      <c r="F6" s="34">
        <f>SUM(F3:F5)</f>
        <v>0</v>
      </c>
      <c r="G6" s="66">
        <f>SUM(G3:G5)</f>
        <v>0</v>
      </c>
      <c r="H6" s="35">
        <f>SUM(H3:H5)</f>
        <v>0</v>
      </c>
    </row>
  </sheetData>
  <sheetProtection algorithmName="SHA-512" hashValue="8zjzbwS9vpACOHCNYAzMh51WlbCi+oTVkhUhqJ0IpLpfREsZSKP5wMpzn1VewDJwQh5kr1m92YUwt0BAxqoRIA==" saltValue="IqEQrG1bfj3m7cJ25Wj+6Q==" spinCount="100000" sheet="1" objects="1" scenarios="1"/>
  <mergeCells count="1">
    <mergeCell ref="A1:H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C41"/>
  <sheetViews>
    <sheetView workbookViewId="0" topLeftCell="A1">
      <selection activeCell="J5" sqref="J5"/>
    </sheetView>
  </sheetViews>
  <sheetFormatPr defaultColWidth="9.140625" defaultRowHeight="15"/>
  <cols>
    <col min="1" max="1" width="77.7109375" style="23" customWidth="1"/>
    <col min="2" max="4" width="9.7109375" style="12" customWidth="1"/>
    <col min="5" max="7" width="19.7109375" style="12" customWidth="1"/>
    <col min="8" max="8" width="21.8515625" style="12" customWidth="1"/>
    <col min="9" max="9" width="12.7109375" style="12" bestFit="1" customWidth="1"/>
    <col min="10" max="16384" width="9.140625" style="12" customWidth="1"/>
  </cols>
  <sheetData>
    <row r="1" spans="1:133" s="19" customFormat="1" ht="30" customHeight="1" thickBot="1">
      <c r="A1" s="94" t="s">
        <v>25</v>
      </c>
      <c r="B1" s="94"/>
      <c r="C1" s="94"/>
      <c r="D1" s="94"/>
      <c r="E1" s="94"/>
      <c r="F1" s="94"/>
      <c r="G1" s="94"/>
      <c r="H1" s="94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</row>
    <row r="2" spans="1:8" ht="51" customHeight="1" thickBot="1">
      <c r="A2" s="2" t="s">
        <v>1</v>
      </c>
      <c r="B2" s="3" t="s">
        <v>2</v>
      </c>
      <c r="C2" s="4" t="s">
        <v>4</v>
      </c>
      <c r="D2" s="4" t="s">
        <v>3</v>
      </c>
      <c r="E2" s="85" t="s">
        <v>14</v>
      </c>
      <c r="F2" s="62" t="s">
        <v>15</v>
      </c>
      <c r="G2" s="62" t="s">
        <v>19</v>
      </c>
      <c r="H2" s="1" t="s">
        <v>18</v>
      </c>
    </row>
    <row r="3" spans="1:9" ht="52.5" customHeight="1">
      <c r="A3" s="20" t="s">
        <v>26</v>
      </c>
      <c r="B3" s="10" t="s">
        <v>12</v>
      </c>
      <c r="C3" s="10">
        <v>1</v>
      </c>
      <c r="D3" s="10">
        <v>1</v>
      </c>
      <c r="E3" s="86">
        <v>0</v>
      </c>
      <c r="F3" s="63">
        <f>E3*D3</f>
        <v>0</v>
      </c>
      <c r="G3" s="63">
        <f>F3*0.21</f>
        <v>0</v>
      </c>
      <c r="H3" s="64">
        <f>(F3*1.21)</f>
        <v>0</v>
      </c>
      <c r="I3" s="61"/>
    </row>
    <row r="4" spans="1:8" ht="52.5" customHeight="1">
      <c r="A4" s="6" t="s">
        <v>27</v>
      </c>
      <c r="B4" s="5" t="s">
        <v>12</v>
      </c>
      <c r="C4" s="5">
        <v>1</v>
      </c>
      <c r="D4" s="5">
        <v>5</v>
      </c>
      <c r="E4" s="86">
        <v>0</v>
      </c>
      <c r="F4" s="63">
        <f>E4*D4</f>
        <v>0</v>
      </c>
      <c r="G4" s="63">
        <f aca="true" t="shared" si="0" ref="G4:G7">F4*0.21</f>
        <v>0</v>
      </c>
      <c r="H4" s="64">
        <f aca="true" t="shared" si="1" ref="H4:H7">(F4*1.21)</f>
        <v>0</v>
      </c>
    </row>
    <row r="5" spans="1:8" s="25" customFormat="1" ht="65.25" customHeight="1">
      <c r="A5" s="73" t="s">
        <v>28</v>
      </c>
      <c r="B5" s="11" t="s">
        <v>12</v>
      </c>
      <c r="C5" s="11">
        <v>1</v>
      </c>
      <c r="D5" s="11">
        <v>5</v>
      </c>
      <c r="E5" s="86">
        <v>0</v>
      </c>
      <c r="F5" s="63">
        <f>E5*D5</f>
        <v>0</v>
      </c>
      <c r="G5" s="63">
        <f t="shared" si="0"/>
        <v>0</v>
      </c>
      <c r="H5" s="64">
        <f t="shared" si="1"/>
        <v>0</v>
      </c>
    </row>
    <row r="6" spans="1:8" ht="32.25" customHeight="1">
      <c r="A6" s="22" t="s">
        <v>29</v>
      </c>
      <c r="B6" s="7" t="s">
        <v>12</v>
      </c>
      <c r="C6" s="7">
        <v>1</v>
      </c>
      <c r="D6" s="7">
        <v>5</v>
      </c>
      <c r="E6" s="86">
        <v>0</v>
      </c>
      <c r="F6" s="63">
        <f>E6*D6</f>
        <v>0</v>
      </c>
      <c r="G6" s="63">
        <f t="shared" si="0"/>
        <v>0</v>
      </c>
      <c r="H6" s="64">
        <f t="shared" si="1"/>
        <v>0</v>
      </c>
    </row>
    <row r="7" spans="1:8" ht="36" customHeight="1" thickBot="1">
      <c r="A7" s="24" t="s">
        <v>30</v>
      </c>
      <c r="B7" s="8" t="s">
        <v>17</v>
      </c>
      <c r="C7" s="8">
        <v>5</v>
      </c>
      <c r="D7" s="14">
        <v>10</v>
      </c>
      <c r="E7" s="86">
        <v>0</v>
      </c>
      <c r="F7" s="63">
        <f>E7*D7</f>
        <v>0</v>
      </c>
      <c r="G7" s="63">
        <f t="shared" si="0"/>
        <v>0</v>
      </c>
      <c r="H7" s="65">
        <f t="shared" si="1"/>
        <v>0</v>
      </c>
    </row>
    <row r="8" spans="1:8" ht="22.5" customHeight="1" thickBot="1">
      <c r="A8" s="44" t="s">
        <v>6</v>
      </c>
      <c r="B8" s="9"/>
      <c r="C8" s="45"/>
      <c r="D8" s="37"/>
      <c r="E8" s="87">
        <f>SUM(E3:E7)</f>
        <v>0</v>
      </c>
      <c r="F8" s="30">
        <f>SUM(F3:F7)</f>
        <v>0</v>
      </c>
      <c r="G8" s="30">
        <f>SUM(G3:G7)</f>
        <v>0</v>
      </c>
      <c r="H8" s="32">
        <f>SUM(H3:H7)</f>
        <v>0</v>
      </c>
    </row>
    <row r="9" spans="1:6" ht="15">
      <c r="A9" s="12"/>
      <c r="B9" s="15"/>
      <c r="C9" s="15"/>
      <c r="D9" s="15"/>
      <c r="E9" s="15"/>
      <c r="F9" s="15"/>
    </row>
    <row r="10" spans="1:6" ht="15">
      <c r="A10" s="12"/>
      <c r="B10" s="15"/>
      <c r="C10" s="15"/>
      <c r="D10" s="15"/>
      <c r="E10" s="15"/>
      <c r="F10" s="15"/>
    </row>
    <row r="11" spans="1:6" ht="15">
      <c r="A11" s="12"/>
      <c r="B11" s="15"/>
      <c r="C11" s="15"/>
      <c r="D11" s="15"/>
      <c r="E11" s="15"/>
      <c r="F11" s="15"/>
    </row>
    <row r="12" spans="1:6" ht="15">
      <c r="A12" s="12"/>
      <c r="B12" s="15"/>
      <c r="C12" s="15"/>
      <c r="D12" s="15"/>
      <c r="E12" s="15"/>
      <c r="F12" s="15"/>
    </row>
    <row r="13" spans="1:6" ht="15">
      <c r="A13" s="12"/>
      <c r="B13" s="15"/>
      <c r="C13" s="15"/>
      <c r="D13" s="15"/>
      <c r="E13" s="15"/>
      <c r="F13" s="15"/>
    </row>
    <row r="14" spans="1:6" ht="15">
      <c r="A14" s="12"/>
      <c r="B14" s="15"/>
      <c r="C14" s="15"/>
      <c r="D14" s="15"/>
      <c r="E14" s="15"/>
      <c r="F14" s="15"/>
    </row>
    <row r="15" spans="1:6" ht="15">
      <c r="A15" s="25"/>
      <c r="B15" s="15"/>
      <c r="C15" s="15"/>
      <c r="D15" s="15"/>
      <c r="E15" s="15"/>
      <c r="F15" s="15"/>
    </row>
    <row r="16" spans="1:6" ht="15">
      <c r="A16" s="12"/>
      <c r="B16" s="15"/>
      <c r="C16" s="15"/>
      <c r="D16" s="15"/>
      <c r="E16" s="15"/>
      <c r="F16" s="15"/>
    </row>
    <row r="17" spans="1:6" ht="15">
      <c r="A17" s="12"/>
      <c r="B17" s="15"/>
      <c r="C17" s="15"/>
      <c r="D17" s="15"/>
      <c r="E17" s="15"/>
      <c r="F17" s="15"/>
    </row>
    <row r="18" spans="1:6" ht="15">
      <c r="A18" s="12"/>
      <c r="B18" s="15"/>
      <c r="C18" s="15"/>
      <c r="D18" s="15"/>
      <c r="E18" s="15"/>
      <c r="F18" s="15"/>
    </row>
    <row r="19" spans="1:6" ht="15">
      <c r="A19" s="12"/>
      <c r="B19" s="15"/>
      <c r="C19" s="15"/>
      <c r="D19" s="15"/>
      <c r="E19" s="15"/>
      <c r="F19" s="15"/>
    </row>
    <row r="20" spans="1:6" ht="15">
      <c r="A20" s="12"/>
      <c r="B20" s="15"/>
      <c r="C20" s="15"/>
      <c r="D20" s="15"/>
      <c r="E20" s="15"/>
      <c r="F20" s="15"/>
    </row>
    <row r="21" spans="1:6" ht="15">
      <c r="A21" s="12"/>
      <c r="B21" s="15"/>
      <c r="C21" s="15"/>
      <c r="D21" s="15"/>
      <c r="E21" s="15"/>
      <c r="F21" s="15"/>
    </row>
    <row r="22" spans="1:6" ht="15">
      <c r="A22" s="12"/>
      <c r="B22" s="15"/>
      <c r="C22" s="15"/>
      <c r="D22" s="15"/>
      <c r="E22" s="15"/>
      <c r="F22" s="15"/>
    </row>
    <row r="23" spans="1:6" ht="15">
      <c r="A23" s="12"/>
      <c r="B23" s="15"/>
      <c r="C23" s="15"/>
      <c r="D23" s="15"/>
      <c r="E23" s="15"/>
      <c r="F23" s="15"/>
    </row>
    <row r="24" spans="1:6" ht="15">
      <c r="A24" s="12"/>
      <c r="B24" s="15"/>
      <c r="C24" s="15"/>
      <c r="D24" s="15"/>
      <c r="E24" s="15"/>
      <c r="F24" s="15"/>
    </row>
    <row r="25" spans="1:6" ht="15">
      <c r="A25" s="12"/>
      <c r="B25" s="15"/>
      <c r="C25" s="15"/>
      <c r="D25" s="15"/>
      <c r="E25" s="15"/>
      <c r="F25" s="15"/>
    </row>
    <row r="26" spans="1:6" ht="15">
      <c r="A26" s="12"/>
      <c r="B26" s="15"/>
      <c r="C26" s="15"/>
      <c r="D26" s="15"/>
      <c r="E26" s="15"/>
      <c r="F26" s="15"/>
    </row>
    <row r="27" spans="1:6" ht="15">
      <c r="A27" s="12"/>
      <c r="B27" s="15"/>
      <c r="C27" s="15"/>
      <c r="D27" s="15"/>
      <c r="E27" s="15"/>
      <c r="F27" s="15"/>
    </row>
    <row r="28" spans="1:6" ht="15">
      <c r="A28" s="12"/>
      <c r="B28" s="15"/>
      <c r="C28" s="15"/>
      <c r="D28" s="15"/>
      <c r="E28" s="15"/>
      <c r="F28" s="15"/>
    </row>
    <row r="29" spans="1:6" ht="15">
      <c r="A29" s="12"/>
      <c r="B29" s="15"/>
      <c r="C29" s="15"/>
      <c r="D29" s="15"/>
      <c r="E29" s="15"/>
      <c r="F29" s="15"/>
    </row>
    <row r="30" spans="1:6" ht="15">
      <c r="A30" s="12"/>
      <c r="B30" s="15"/>
      <c r="C30" s="15"/>
      <c r="D30" s="15"/>
      <c r="E30" s="15"/>
      <c r="F30" s="15"/>
    </row>
    <row r="31" spans="1:6" ht="15">
      <c r="A31" s="12"/>
      <c r="B31" s="15"/>
      <c r="C31" s="15"/>
      <c r="D31" s="15"/>
      <c r="E31" s="15"/>
      <c r="F31" s="15"/>
    </row>
    <row r="32" spans="1:6" ht="15">
      <c r="A32" s="12"/>
      <c r="B32" s="15"/>
      <c r="C32" s="15"/>
      <c r="D32" s="15"/>
      <c r="E32" s="15"/>
      <c r="F32" s="15"/>
    </row>
    <row r="33" spans="1:6" ht="15">
      <c r="A33" s="12"/>
      <c r="B33" s="15"/>
      <c r="C33" s="15"/>
      <c r="D33" s="15"/>
      <c r="E33" s="15"/>
      <c r="F33" s="15"/>
    </row>
    <row r="34" ht="15">
      <c r="A34" s="12"/>
    </row>
    <row r="35" ht="15">
      <c r="A35" s="12"/>
    </row>
    <row r="36" ht="15">
      <c r="A36" s="12"/>
    </row>
    <row r="37" ht="15">
      <c r="A37" s="12"/>
    </row>
    <row r="38" ht="15">
      <c r="A38" s="12"/>
    </row>
    <row r="39" ht="15">
      <c r="A39" s="12"/>
    </row>
    <row r="40" ht="15">
      <c r="A40" s="12"/>
    </row>
    <row r="41" ht="15">
      <c r="A41" s="12"/>
    </row>
  </sheetData>
  <sheetProtection algorithmName="SHA-512" hashValue="UydVG8Hulf6Pmp3xhXNgDKWiuveR/DLcbmnM87dMBoonKmK4+8QG4L4bakwmq9O1hCwdhDakZCOk1zt8mexdLA==" saltValue="NaEWFex+DTUBmmP6Zn2Rzw==" spinCount="100000" sheet="1" objects="1" scenarios="1"/>
  <mergeCells count="1">
    <mergeCell ref="A1:H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95D5C-FD42-4C5F-BD5B-004E97567F63}">
  <sheetPr>
    <tabColor theme="5" tint="-0.24997000396251678"/>
  </sheetPr>
  <dimension ref="A1:H9"/>
  <sheetViews>
    <sheetView workbookViewId="0" topLeftCell="A1">
      <selection activeCell="I5" sqref="I5"/>
    </sheetView>
  </sheetViews>
  <sheetFormatPr defaultColWidth="25.7109375" defaultRowHeight="15"/>
  <cols>
    <col min="1" max="1" width="77.7109375" style="49" customWidth="1"/>
    <col min="2" max="4" width="9.7109375" style="49" customWidth="1"/>
    <col min="5" max="7" width="19.7109375" style="49" customWidth="1"/>
    <col min="8" max="8" width="21.8515625" style="49" customWidth="1"/>
    <col min="9" max="16384" width="25.7109375" style="49" customWidth="1"/>
  </cols>
  <sheetData>
    <row r="1" spans="1:8" s="68" customFormat="1" ht="30" customHeight="1" thickBot="1">
      <c r="A1" s="92" t="s">
        <v>23</v>
      </c>
      <c r="B1" s="92"/>
      <c r="C1" s="92"/>
      <c r="D1" s="92"/>
      <c r="E1" s="92"/>
      <c r="F1" s="92"/>
      <c r="G1" s="92"/>
      <c r="H1" s="92"/>
    </row>
    <row r="2" spans="1:8" ht="62.25" customHeight="1" thickBot="1">
      <c r="A2" s="2" t="s">
        <v>1</v>
      </c>
      <c r="B2" s="3" t="s">
        <v>2</v>
      </c>
      <c r="C2" s="4" t="s">
        <v>4</v>
      </c>
      <c r="D2" s="4" t="s">
        <v>3</v>
      </c>
      <c r="E2" s="85" t="s">
        <v>14</v>
      </c>
      <c r="F2" s="62" t="s">
        <v>15</v>
      </c>
      <c r="G2" s="62" t="s">
        <v>19</v>
      </c>
      <c r="H2" s="1" t="s">
        <v>18</v>
      </c>
    </row>
    <row r="3" spans="1:8" ht="79.5" customHeight="1">
      <c r="A3" s="6" t="s">
        <v>20</v>
      </c>
      <c r="B3" s="7" t="s">
        <v>12</v>
      </c>
      <c r="C3" s="7">
        <v>1</v>
      </c>
      <c r="D3" s="7">
        <v>1</v>
      </c>
      <c r="E3" s="89">
        <v>0</v>
      </c>
      <c r="F3" s="67">
        <f>E3*D3</f>
        <v>0</v>
      </c>
      <c r="G3" s="67">
        <f>F3*0.21</f>
        <v>0</v>
      </c>
      <c r="H3" s="27">
        <f aca="true" t="shared" si="0" ref="H3:H6">(F3*1.21)</f>
        <v>0</v>
      </c>
    </row>
    <row r="4" spans="1:8" ht="36" customHeight="1">
      <c r="A4" s="69" t="s">
        <v>44</v>
      </c>
      <c r="B4" s="7" t="s">
        <v>17</v>
      </c>
      <c r="C4" s="7">
        <v>1</v>
      </c>
      <c r="D4" s="7">
        <v>2</v>
      </c>
      <c r="E4" s="89">
        <v>0</v>
      </c>
      <c r="F4" s="67">
        <f>E4*D4</f>
        <v>0</v>
      </c>
      <c r="G4" s="67">
        <f aca="true" t="shared" si="1" ref="G4:G6">F4*0.21</f>
        <v>0</v>
      </c>
      <c r="H4" s="27">
        <f t="shared" si="0"/>
        <v>0</v>
      </c>
    </row>
    <row r="5" spans="1:8" ht="54" customHeight="1">
      <c r="A5" s="69" t="s">
        <v>21</v>
      </c>
      <c r="B5" s="7" t="s">
        <v>12</v>
      </c>
      <c r="C5" s="7">
        <v>1</v>
      </c>
      <c r="D5" s="7">
        <v>5</v>
      </c>
      <c r="E5" s="89">
        <v>0</v>
      </c>
      <c r="F5" s="67">
        <f>E5*D5</f>
        <v>0</v>
      </c>
      <c r="G5" s="67">
        <f t="shared" si="1"/>
        <v>0</v>
      </c>
      <c r="H5" s="27">
        <f t="shared" si="0"/>
        <v>0</v>
      </c>
    </row>
    <row r="6" spans="1:8" ht="64.5" customHeight="1" thickBot="1">
      <c r="A6" s="69" t="s">
        <v>22</v>
      </c>
      <c r="B6" s="7" t="s">
        <v>12</v>
      </c>
      <c r="C6" s="7">
        <v>1</v>
      </c>
      <c r="D6" s="7">
        <v>10</v>
      </c>
      <c r="E6" s="89">
        <v>0</v>
      </c>
      <c r="F6" s="67">
        <f>E6*D6</f>
        <v>0</v>
      </c>
      <c r="G6" s="67">
        <f t="shared" si="1"/>
        <v>0</v>
      </c>
      <c r="H6" s="27">
        <f t="shared" si="0"/>
        <v>0</v>
      </c>
    </row>
    <row r="7" spans="1:8" ht="17.25" thickBot="1">
      <c r="A7" s="70" t="s">
        <v>6</v>
      </c>
      <c r="B7" s="43"/>
      <c r="C7" s="43"/>
      <c r="D7" s="43"/>
      <c r="E7" s="87">
        <f>SUM(E3:E6)</f>
        <v>0</v>
      </c>
      <c r="F7" s="31">
        <f>SUM(F3:F6)</f>
        <v>0</v>
      </c>
      <c r="G7" s="31">
        <f>SUM(G3:G6)</f>
        <v>0</v>
      </c>
      <c r="H7" s="32">
        <f>SUM(H3:H6)</f>
        <v>0</v>
      </c>
    </row>
    <row r="8" spans="1:8" ht="15">
      <c r="A8" s="12"/>
      <c r="B8" s="12"/>
      <c r="C8" s="12"/>
      <c r="D8" s="12"/>
      <c r="E8" s="12"/>
      <c r="F8" s="12"/>
      <c r="G8" s="12"/>
      <c r="H8" s="12"/>
    </row>
    <row r="9" spans="1:8" ht="15">
      <c r="A9" s="12"/>
      <c r="B9" s="12"/>
      <c r="C9" s="12"/>
      <c r="D9" s="12"/>
      <c r="E9" s="12"/>
      <c r="F9" s="12"/>
      <c r="G9" s="12"/>
      <c r="H9" s="12"/>
    </row>
  </sheetData>
  <sheetProtection algorithmName="SHA-512" hashValue="YkJnjNpjwXD3/RPJ7GWOT38wSfxYntg2E12ybkZHhu6TDjWN+gPXeC9sQ2p7EAE7QngtaDVIjhcNLiq7IyS8Sw==" saltValue="rLvUzyO1BcRX/zIRGvztiA==" spinCount="100000" sheet="1" objects="1" scenarios="1"/>
  <mergeCells count="1">
    <mergeCell ref="A1:H1"/>
  </mergeCells>
  <printOptions/>
  <pageMargins left="0.5118110236220472" right="0.5118110236220472" top="0.5905511811023623" bottom="0.984251968503937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10BB4-7D4A-4A18-B6A3-AC21BDF72935}">
  <sheetPr>
    <tabColor theme="4" tint="0.39998000860214233"/>
  </sheetPr>
  <dimension ref="A1:H30"/>
  <sheetViews>
    <sheetView workbookViewId="0" topLeftCell="A1">
      <selection activeCell="L5" sqref="L5"/>
    </sheetView>
  </sheetViews>
  <sheetFormatPr defaultColWidth="9.140625" defaultRowHeight="15"/>
  <cols>
    <col min="1" max="1" width="77.7109375" style="0" customWidth="1"/>
    <col min="2" max="4" width="9.7109375" style="0" customWidth="1"/>
    <col min="5" max="7" width="19.7109375" style="0" customWidth="1"/>
    <col min="8" max="8" width="21.8515625" style="0" customWidth="1"/>
  </cols>
  <sheetData>
    <row r="1" spans="1:8" ht="30" customHeight="1" thickBot="1">
      <c r="A1" s="92" t="s">
        <v>31</v>
      </c>
      <c r="B1" s="92"/>
      <c r="C1" s="92"/>
      <c r="D1" s="92"/>
      <c r="E1" s="92"/>
      <c r="F1" s="92"/>
      <c r="G1" s="92"/>
      <c r="H1" s="92"/>
    </row>
    <row r="2" spans="1:8" ht="51" customHeight="1" thickBot="1">
      <c r="A2" s="2" t="s">
        <v>1</v>
      </c>
      <c r="B2" s="3" t="s">
        <v>2</v>
      </c>
      <c r="C2" s="4" t="s">
        <v>4</v>
      </c>
      <c r="D2" s="4" t="s">
        <v>3</v>
      </c>
      <c r="E2" s="85" t="s">
        <v>14</v>
      </c>
      <c r="F2" s="62" t="s">
        <v>15</v>
      </c>
      <c r="G2" s="62" t="s">
        <v>19</v>
      </c>
      <c r="H2" s="1" t="s">
        <v>18</v>
      </c>
    </row>
    <row r="3" spans="1:8" ht="69" customHeight="1">
      <c r="A3" s="72" t="s">
        <v>36</v>
      </c>
      <c r="B3" s="11" t="s">
        <v>12</v>
      </c>
      <c r="C3" s="11">
        <v>1</v>
      </c>
      <c r="D3" s="11">
        <v>1</v>
      </c>
      <c r="E3" s="86">
        <v>0</v>
      </c>
      <c r="F3" s="63">
        <f>E3*D3</f>
        <v>0</v>
      </c>
      <c r="G3" s="63">
        <f>F3*0.21</f>
        <v>0</v>
      </c>
      <c r="H3" s="64">
        <f>(F3*1.21)</f>
        <v>0</v>
      </c>
    </row>
    <row r="4" spans="1:8" ht="50.25" customHeight="1">
      <c r="A4" s="21" t="s">
        <v>26</v>
      </c>
      <c r="B4" s="7" t="s">
        <v>12</v>
      </c>
      <c r="C4" s="7">
        <v>1</v>
      </c>
      <c r="D4" s="7">
        <v>1</v>
      </c>
      <c r="E4" s="86">
        <v>0</v>
      </c>
      <c r="F4" s="63">
        <f>E4*D4</f>
        <v>0</v>
      </c>
      <c r="G4" s="63">
        <f>F4*0.21</f>
        <v>0</v>
      </c>
      <c r="H4" s="64">
        <f>(F4*1.21)</f>
        <v>0</v>
      </c>
    </row>
    <row r="5" spans="1:8" ht="37.5" customHeight="1">
      <c r="A5" s="84" t="s">
        <v>39</v>
      </c>
      <c r="B5" s="5" t="s">
        <v>12</v>
      </c>
      <c r="C5" s="5">
        <v>1</v>
      </c>
      <c r="D5" s="5">
        <v>5</v>
      </c>
      <c r="E5" s="86">
        <v>0</v>
      </c>
      <c r="F5" s="63">
        <f>E5*D5</f>
        <v>0</v>
      </c>
      <c r="G5" s="63">
        <f aca="true" t="shared" si="0" ref="G5:G7">F5*0.21</f>
        <v>0</v>
      </c>
      <c r="H5" s="64">
        <f aca="true" t="shared" si="1" ref="H5:H7">(F5*1.21)</f>
        <v>0</v>
      </c>
    </row>
    <row r="6" spans="1:8" ht="37.5" customHeight="1">
      <c r="A6" s="6" t="s">
        <v>40</v>
      </c>
      <c r="B6" s="5" t="s">
        <v>12</v>
      </c>
      <c r="C6" s="5">
        <v>1</v>
      </c>
      <c r="D6" s="5">
        <v>5</v>
      </c>
      <c r="E6" s="86">
        <v>0</v>
      </c>
      <c r="F6" s="63">
        <f>E6*D6</f>
        <v>0</v>
      </c>
      <c r="G6" s="63">
        <f t="shared" si="0"/>
        <v>0</v>
      </c>
      <c r="H6" s="64">
        <f t="shared" si="1"/>
        <v>0</v>
      </c>
    </row>
    <row r="7" spans="1:8" ht="63.75" customHeight="1" thickBot="1">
      <c r="A7" s="71" t="s">
        <v>16</v>
      </c>
      <c r="B7" s="8" t="s">
        <v>12</v>
      </c>
      <c r="C7" s="8">
        <v>1</v>
      </c>
      <c r="D7" s="8">
        <v>1</v>
      </c>
      <c r="E7" s="89">
        <v>0</v>
      </c>
      <c r="F7" s="67">
        <f>E7*D7</f>
        <v>0</v>
      </c>
      <c r="G7" s="67">
        <f t="shared" si="0"/>
        <v>0</v>
      </c>
      <c r="H7" s="27">
        <f t="shared" si="1"/>
        <v>0</v>
      </c>
    </row>
    <row r="8" spans="1:8" ht="18.75" thickBot="1">
      <c r="A8" s="38" t="s">
        <v>6</v>
      </c>
      <c r="B8" s="43"/>
      <c r="C8" s="43"/>
      <c r="D8" s="37"/>
      <c r="E8" s="90">
        <f>SUM(E3:E7)</f>
        <v>0</v>
      </c>
      <c r="F8" s="33">
        <f>SUM(F3:F7)</f>
        <v>0</v>
      </c>
      <c r="G8" s="28">
        <f>SUM(G3:G7)</f>
        <v>0</v>
      </c>
      <c r="H8" s="29">
        <f>SUM(H3:H7)</f>
        <v>0</v>
      </c>
    </row>
    <row r="30" ht="15">
      <c r="G30" s="18"/>
    </row>
  </sheetData>
  <sheetProtection algorithmName="SHA-512" hashValue="hSZhBMZE7BvRyHpxW/zC7AbgGjeJgBeiAfoP8Z1wqlyIEVmIpPQZZ26PeHry/EViOzw8trKw4BEtMMWh7yo3lA==" saltValue="7NF6QzKrN94NbrBeYEkK7w==" spinCount="100000" sheet="1" objects="1" scenarios="1"/>
  <mergeCells count="1">
    <mergeCell ref="A1:H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-0.24997000396251678"/>
  </sheetPr>
  <dimension ref="A1:I9"/>
  <sheetViews>
    <sheetView workbookViewId="0" topLeftCell="A1">
      <selection activeCell="F19" sqref="F18:F19"/>
    </sheetView>
  </sheetViews>
  <sheetFormatPr defaultColWidth="9.140625" defaultRowHeight="15"/>
  <cols>
    <col min="1" max="1" width="77.7109375" style="0" customWidth="1"/>
    <col min="2" max="4" width="9.7109375" style="0" customWidth="1"/>
    <col min="5" max="7" width="19.7109375" style="0" customWidth="1"/>
    <col min="8" max="8" width="21.8515625" style="0" customWidth="1"/>
  </cols>
  <sheetData>
    <row r="1" spans="1:8" ht="30" customHeight="1" thickBot="1">
      <c r="A1" s="92" t="s">
        <v>55</v>
      </c>
      <c r="B1" s="92"/>
      <c r="C1" s="92"/>
      <c r="D1" s="92"/>
      <c r="E1" s="92"/>
      <c r="F1" s="92"/>
      <c r="G1" s="92"/>
      <c r="H1" s="92"/>
    </row>
    <row r="2" spans="1:8" ht="51" customHeight="1" thickBot="1">
      <c r="A2" s="2" t="s">
        <v>1</v>
      </c>
      <c r="B2" s="3" t="s">
        <v>2</v>
      </c>
      <c r="C2" s="4" t="s">
        <v>4</v>
      </c>
      <c r="D2" s="4" t="s">
        <v>3</v>
      </c>
      <c r="E2" s="85" t="s">
        <v>14</v>
      </c>
      <c r="F2" s="62" t="s">
        <v>15</v>
      </c>
      <c r="G2" s="62" t="s">
        <v>19</v>
      </c>
      <c r="H2" s="1" t="s">
        <v>18</v>
      </c>
    </row>
    <row r="3" spans="1:8" ht="37.5" customHeight="1" thickBot="1">
      <c r="A3" s="72" t="s">
        <v>32</v>
      </c>
      <c r="B3" s="11" t="s">
        <v>17</v>
      </c>
      <c r="C3" s="11">
        <v>100</v>
      </c>
      <c r="D3" s="11">
        <v>3</v>
      </c>
      <c r="E3" s="86">
        <v>0</v>
      </c>
      <c r="F3" s="63">
        <f>E3*D3</f>
        <v>0</v>
      </c>
      <c r="G3" s="63">
        <f>F3*0.21</f>
        <v>0</v>
      </c>
      <c r="H3" s="64">
        <f>(F3*1.21)</f>
        <v>0</v>
      </c>
    </row>
    <row r="4" spans="1:9" ht="24.75" customHeight="1" thickBot="1">
      <c r="A4" s="48" t="s">
        <v>6</v>
      </c>
      <c r="B4" s="43"/>
      <c r="C4" s="46"/>
      <c r="D4" s="47"/>
      <c r="E4" s="91">
        <f>SUM(E3:E3)</f>
        <v>0</v>
      </c>
      <c r="F4" s="28">
        <f>SUM(F3:F3)</f>
        <v>0</v>
      </c>
      <c r="G4" s="28">
        <f>SUM(G3:G3)</f>
        <v>0</v>
      </c>
      <c r="H4" s="29">
        <f>SUM(H3:H3)</f>
        <v>0</v>
      </c>
      <c r="I4" s="13"/>
    </row>
    <row r="5" spans="1:9" ht="16.5">
      <c r="A5" s="12"/>
      <c r="B5" s="12"/>
      <c r="C5" s="16"/>
      <c r="D5" s="16"/>
      <c r="E5" s="17"/>
      <c r="F5" s="17"/>
      <c r="G5" s="17"/>
      <c r="H5" s="13"/>
      <c r="I5" s="13"/>
    </row>
    <row r="6" spans="1:9" ht="16.5">
      <c r="A6" s="12"/>
      <c r="B6" s="12"/>
      <c r="C6" s="16"/>
      <c r="D6" s="16"/>
      <c r="E6" s="17"/>
      <c r="F6" s="17"/>
      <c r="G6" s="17"/>
      <c r="H6" s="13"/>
      <c r="I6" s="13"/>
    </row>
    <row r="7" spans="1:9" ht="16.5">
      <c r="A7" s="12"/>
      <c r="B7" s="12"/>
      <c r="C7" s="16"/>
      <c r="D7" s="16"/>
      <c r="E7" s="17"/>
      <c r="F7" s="17"/>
      <c r="G7" s="17"/>
      <c r="H7" s="13"/>
      <c r="I7" s="13"/>
    </row>
    <row r="8" spans="1:9" ht="16.5">
      <c r="A8" s="12"/>
      <c r="B8" s="12"/>
      <c r="C8" s="16"/>
      <c r="D8" s="16"/>
      <c r="E8" s="17"/>
      <c r="F8" s="17"/>
      <c r="G8" s="17"/>
      <c r="H8" s="13"/>
      <c r="I8" s="13"/>
    </row>
    <row r="9" spans="1:9" ht="15">
      <c r="A9" s="13"/>
      <c r="B9" s="13"/>
      <c r="C9" s="13"/>
      <c r="D9" s="13"/>
      <c r="E9" s="13"/>
      <c r="F9" s="13"/>
      <c r="G9" s="13"/>
      <c r="H9" s="13"/>
      <c r="I9" s="13"/>
    </row>
  </sheetData>
  <sheetProtection algorithmName="SHA-512" hashValue="mfbm/Yp/wOYZhkwH/+zMS3QhYQ/YUSmxEm0gg9gtP2kpXaHCa/J46LCj3OuTX7kn7p3wsSN1L/INLqFESe09Tw==" saltValue="B0cz3FWmH2DJtlfEjtg1gQ==" spinCount="100000" sheet="1" objects="1" scenarios="1"/>
  <mergeCells count="1">
    <mergeCell ref="A1:H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4D37B-9F73-4CDD-862C-9B59D1976BC7}">
  <dimension ref="A1:C10"/>
  <sheetViews>
    <sheetView tabSelected="1" workbookViewId="0" topLeftCell="A1">
      <selection activeCell="R10" sqref="R10"/>
    </sheetView>
  </sheetViews>
  <sheetFormatPr defaultColWidth="9.140625" defaultRowHeight="15"/>
  <cols>
    <col min="1" max="1" width="15.421875" style="49" customWidth="1"/>
    <col min="2" max="2" width="25.140625" style="57" customWidth="1"/>
    <col min="3" max="3" width="23.57421875" style="57" customWidth="1"/>
    <col min="4" max="16384" width="9.140625" style="49" customWidth="1"/>
  </cols>
  <sheetData>
    <row r="1" spans="1:3" ht="18.75" thickBot="1">
      <c r="A1" s="58" t="s">
        <v>13</v>
      </c>
      <c r="B1" s="59"/>
      <c r="C1" s="59"/>
    </row>
    <row r="2" spans="1:3" ht="17.25" thickBot="1">
      <c r="A2" s="50" t="s">
        <v>7</v>
      </c>
      <c r="B2" s="51" t="s">
        <v>5</v>
      </c>
      <c r="C2" s="51" t="s">
        <v>8</v>
      </c>
    </row>
    <row r="3" spans="1:3" ht="17.25" thickBot="1">
      <c r="A3" s="52" t="s">
        <v>9</v>
      </c>
      <c r="B3" s="53">
        <f>'ZHV PS6,PS9,PS8'!F15</f>
        <v>0</v>
      </c>
      <c r="C3" s="54">
        <f>'ZHV PS6,PS9,PS8'!H15</f>
        <v>0</v>
      </c>
    </row>
    <row r="4" spans="1:3" ht="17.25" thickBot="1">
      <c r="A4" s="52" t="s">
        <v>10</v>
      </c>
      <c r="B4" s="53">
        <f>'ZDV 230'!F6</f>
        <v>0</v>
      </c>
      <c r="C4" s="54">
        <f>'ZDV 230'!H6</f>
        <v>0</v>
      </c>
    </row>
    <row r="5" spans="1:3" ht="17.25" thickBot="1">
      <c r="A5" s="52" t="s">
        <v>11</v>
      </c>
      <c r="B5" s="53">
        <f>'ZBE 312'!F8</f>
        <v>0</v>
      </c>
      <c r="C5" s="54">
        <f>'ZBE 312'!H8</f>
        <v>0</v>
      </c>
    </row>
    <row r="6" spans="1:3" ht="17.25" thickBot="1">
      <c r="A6" s="52">
        <v>423</v>
      </c>
      <c r="B6" s="53">
        <f>'423'!F7</f>
        <v>0</v>
      </c>
      <c r="C6" s="54">
        <f>'423'!H7</f>
        <v>0</v>
      </c>
    </row>
    <row r="7" spans="1:3" ht="17.25" thickBot="1">
      <c r="A7" s="52">
        <v>540</v>
      </c>
      <c r="B7" s="53">
        <f>'540'!F8</f>
        <v>0</v>
      </c>
      <c r="C7" s="54">
        <f>'540'!H8</f>
        <v>0</v>
      </c>
    </row>
    <row r="8" spans="1:3" ht="17.25" thickBot="1">
      <c r="A8" s="52">
        <v>720</v>
      </c>
      <c r="B8" s="53">
        <f>'720'!F4</f>
        <v>0</v>
      </c>
      <c r="C8" s="54">
        <f>'720'!H4</f>
        <v>0</v>
      </c>
    </row>
    <row r="9" spans="1:3" ht="18.75" thickBot="1">
      <c r="A9" s="55" t="s">
        <v>6</v>
      </c>
      <c r="B9" s="56">
        <f>SUM(B3:B8)</f>
        <v>0</v>
      </c>
      <c r="C9" s="56">
        <f>SUM(C3:C8)</f>
        <v>0</v>
      </c>
    </row>
    <row r="10" ht="15">
      <c r="B10" s="49"/>
    </row>
  </sheetData>
  <sheetProtection algorithmName="SHA-512" hashValue="wwJaCBWxco/fsJRZsToSwvl4D19DL+732NYX47swhaNdEQVenWrtnXM1EIgnRzCEvcX9t/lw1LWKm5Pv9l993g==" saltValue="5blrbw3P+CIhZRaNQjb65Q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c14f1d-ac03-4440-9321-57329db7a3cd" xsi:nil="true"/>
    <LikesCount xmlns="http://schemas.microsoft.com/sharepoint/v3" xsi:nil="true"/>
    <Pozn_x00e1_mka xmlns="06be803c-3985-41a6-97c4-df8cf160c126" xsi:nil="true"/>
    <Vy_x0159__x00ed_zeno xmlns="06be803c-3985-41a6-97c4-df8cf160c126">Ne</Vy_x0159__x00ed_zeno>
    <D_x016f_le_x017e_itost xmlns="06be803c-3985-41a6-97c4-df8cf160c126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lcf76f155ced4ddcb4097134ff3c332f xmlns="06be803c-3985-41a6-97c4-df8cf160c126">
      <Terms xmlns="http://schemas.microsoft.com/office/infopath/2007/PartnerControls"/>
    </lcf76f155ced4ddcb4097134ff3c332f>
    <RatedBy xmlns="http://schemas.microsoft.com/sharepoint/v3">
      <UserInfo>
        <DisplayName/>
        <AccountId xsi:nil="true"/>
        <AccountType/>
      </UserInfo>
    </RatedBy>
    <_dlc_DocId xmlns="77c14f1d-ac03-4440-9321-57329db7a3cd">PVLGR500-1699631883-522299</_dlc_DocId>
    <_dlc_DocIdUrl xmlns="77c14f1d-ac03-4440-9321-57329db7a3cd">
      <Url>https://pvlcz.sharepoint.com/sites/sekce500/_layouts/15/DocIdRedir.aspx?ID=PVLGR500-1699631883-522299</Url>
      <Description>PVLGR500-1699631883-522299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6256F099F7B040B393EA6B8C8088B6" ma:contentTypeVersion="27" ma:contentTypeDescription="Create a new document." ma:contentTypeScope="" ma:versionID="18c58630dc0a61257c7eae5d4bc91445">
  <xsd:schema xmlns:xsd="http://www.w3.org/2001/XMLSchema" xmlns:xs="http://www.w3.org/2001/XMLSchema" xmlns:p="http://schemas.microsoft.com/office/2006/metadata/properties" xmlns:ns1="http://schemas.microsoft.com/sharepoint/v3" xmlns:ns2="06be803c-3985-41a6-97c4-df8cf160c126" xmlns:ns3="77c14f1d-ac03-4440-9321-57329db7a3cd" targetNamespace="http://schemas.microsoft.com/office/2006/metadata/properties" ma:root="true" ma:fieldsID="8d1942f9eadcc7570805f88b8b0e5429" ns1:_="" ns2:_="" ns3:_="">
    <xsd:import namespace="http://schemas.microsoft.com/sharepoint/v3"/>
    <xsd:import namespace="06be803c-3985-41a6-97c4-df8cf160c126"/>
    <xsd:import namespace="77c14f1d-ac03-4440-9321-57329db7a3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Vy_x0159__x00ed_zeno" minOccurs="0"/>
                <xsd:element ref="ns2:D_x016f_le_x017e_itost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lcf76f155ced4ddcb4097134ff3c332f" minOccurs="0"/>
                <xsd:element ref="ns3:TaxCatchAll" minOccurs="0"/>
                <xsd:element ref="ns2:Pozn_x00e1_mk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26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27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28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9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30" nillable="true" ma:displayName="Number of Likes" ma:internalName="LikesCount">
      <xsd:simpleType>
        <xsd:restriction base="dms:Unknown"/>
      </xsd:simpleType>
    </xsd:element>
    <xsd:element name="LikedBy" ma:index="31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be803c-3985-41a6-97c4-df8cf160c1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Vy_x0159__x00ed_zeno" ma:index="24" nillable="true" ma:displayName="Vyřízeno" ma:default="Ne" ma:description="Stav dokumentu" ma:format="Dropdown" ma:internalName="Vy_x0159__x00ed_zeno">
      <xsd:simpleType>
        <xsd:restriction base="dms:Choice">
          <xsd:enumeration value="Ne"/>
          <xsd:enumeration value="Probíhá"/>
          <xsd:enumeration value="Ano"/>
        </xsd:restriction>
      </xsd:simpleType>
    </xsd:element>
    <xsd:element name="D_x016f_le_x017e_itost" ma:index="25" nillable="true" ma:displayName="Důležitost" ma:format="Dropdown" ma:internalName="D_x016f_le_x017e_itost">
      <xsd:simpleType>
        <xsd:restriction base="dms:Choice">
          <xsd:enumeration value="Nizká"/>
          <xsd:enumeration value="Střední"/>
          <xsd:enumeration value="Vysoká"/>
          <xsd:enumeration value="Extrémní"/>
        </xsd:restriction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675c14e7-7a37-4663-861c-1ec0a0fc8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ozn_x00e1_mka" ma:index="35" nillable="true" ma:displayName="Poznámka" ma:format="Dropdown" ma:internalName="Pozn_x00e1_mka">
      <xsd:simpleType>
        <xsd:restriction base="dms:Note">
          <xsd:maxLength value="255"/>
        </xsd:restriction>
      </xsd:simpleType>
    </xsd:element>
    <xsd:element name="MediaServiceObjectDetectorVersions" ma:index="3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14f1d-ac03-4440-9321-57329db7a3c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TaxCatchAll" ma:index="34" nillable="true" ma:displayName="Taxonomy Catch All Column" ma:hidden="true" ma:list="{b1a7689f-5694-4090-8f96-100e06b2049a}" ma:internalName="TaxCatchAll" ma:showField="CatchAllData" ma:web="77c14f1d-ac03-4440-9321-57329db7a3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88AFB1-6D96-4727-8B1A-066EA612C6F9}">
  <ds:schemaRefs>
    <ds:schemaRef ds:uri="http://schemas.microsoft.com/office/2006/metadata/properties"/>
    <ds:schemaRef ds:uri="http://schemas.microsoft.com/office/infopath/2007/PartnerControls"/>
    <ds:schemaRef ds:uri="77c14f1d-ac03-4440-9321-57329db7a3cd"/>
    <ds:schemaRef ds:uri="http://schemas.microsoft.com/sharepoint/v3"/>
    <ds:schemaRef ds:uri="06be803c-3985-41a6-97c4-df8cf160c126"/>
  </ds:schemaRefs>
</ds:datastoreItem>
</file>

<file path=customXml/itemProps2.xml><?xml version="1.0" encoding="utf-8"?>
<ds:datastoreItem xmlns:ds="http://schemas.openxmlformats.org/officeDocument/2006/customXml" ds:itemID="{F872BDFC-7822-4FC9-AB9D-82F0B51A4B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64C1F0-1A0A-40A0-A146-7794D196D65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CE6557F-D759-4043-A4E9-60E23362DC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svecova1</dc:creator>
  <cp:keywords/>
  <dc:description/>
  <cp:lastModifiedBy>Škardová Kamila</cp:lastModifiedBy>
  <cp:lastPrinted>2024-06-10T04:39:57Z</cp:lastPrinted>
  <dcterms:created xsi:type="dcterms:W3CDTF">2018-03-22T08:02:11Z</dcterms:created>
  <dcterms:modified xsi:type="dcterms:W3CDTF">2024-06-10T04:39:58Z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0x010100276256F099F7B040B393EA6B8C8088B6</vt:lpwstr>
  </property>
  <property fmtid="{D5CDD505-2E9C-101B-9397-08002B2CF9AE}" pid="3" name="_dlc_DocIdItemGuid">
    <vt:lpwstr>23cb6948-8d57-4e94-acfe-4f672d0dcc89</vt:lpwstr>
  </property>
  <property fmtid="{D5CDD505-2E9C-101B-9397-08002B2CF9AE}" pid="4" name="MediaServiceImageTags">
    <vt:lpwstr/>
  </property>
</Properties>
</file>