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0724-1 - Smýcení náletů ..." sheetId="2" r:id="rId2"/>
    <sheet name="70724-2 - Smýcení náletů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'70724-1 - Smýcení náletů ...'!$C$83:$K$111</definedName>
    <definedName name="_xlnm.Print_Area" localSheetId="1">'70724-1 - Smýcení náletů ...'!$C$4:$J$39,'70724-1 - Smýcení náletů ...'!$C$45:$J$65,'70724-1 - Smýcení náletů ...'!$C$71:$K$111</definedName>
    <definedName name="_xlnm.Print_Titles" localSheetId="1">'70724-1 - Smýcení náletů ...'!$83:$83</definedName>
    <definedName name="_xlnm._FilterDatabase" localSheetId="2" hidden="1">'70724-2 - Smýcení náletů ...'!$C$83:$K$107</definedName>
    <definedName name="_xlnm.Print_Area" localSheetId="2">'70724-2 - Smýcení náletů ...'!$C$4:$J$39,'70724-2 - Smýcení náletů ...'!$C$45:$J$65,'70724-2 - Smýcení náletů ...'!$C$71:$K$107</definedName>
    <definedName name="_xlnm.Print_Titles" localSheetId="2">'70724-2 - Smýcení náletů 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F78"/>
  <c r="E76"/>
  <c r="J55"/>
  <c r="F52"/>
  <c r="E50"/>
  <c r="J21"/>
  <c r="E21"/>
  <c r="J54"/>
  <c r="J20"/>
  <c r="J18"/>
  <c r="E18"/>
  <c r="F81"/>
  <c r="J17"/>
  <c r="J15"/>
  <c r="E15"/>
  <c r="F54"/>
  <c r="J14"/>
  <c r="J12"/>
  <c r="J78"/>
  <c r="E7"/>
  <c r="E74"/>
  <c i="2" r="J37"/>
  <c r="J36"/>
  <c i="1" r="AY55"/>
  <c i="2" r="J35"/>
  <c i="1" r="AX55"/>
  <c i="2"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F78"/>
  <c r="E76"/>
  <c r="J55"/>
  <c r="F52"/>
  <c r="E50"/>
  <c r="J21"/>
  <c r="E21"/>
  <c r="J80"/>
  <c r="J20"/>
  <c r="J18"/>
  <c r="E18"/>
  <c r="F55"/>
  <c r="J17"/>
  <c r="J15"/>
  <c r="E15"/>
  <c r="F80"/>
  <c r="J14"/>
  <c r="J12"/>
  <c r="J52"/>
  <c r="E7"/>
  <c r="E74"/>
  <c i="1" r="L50"/>
  <c r="AM50"/>
  <c r="AM49"/>
  <c r="L49"/>
  <c r="AM47"/>
  <c r="L47"/>
  <c r="L45"/>
  <c r="L44"/>
  <c i="2" r="J104"/>
  <c i="3" r="J87"/>
  <c i="2" r="BK111"/>
  <c r="BK94"/>
  <c i="3" r="BK105"/>
  <c r="J103"/>
  <c i="2" r="J94"/>
  <c i="3" r="BK103"/>
  <c r="BK100"/>
  <c r="J105"/>
  <c r="J97"/>
  <c i="2" r="BK87"/>
  <c i="3" r="J86"/>
  <c r="BK86"/>
  <c i="2" r="J89"/>
  <c r="J86"/>
  <c r="J91"/>
  <c r="J101"/>
  <c i="3" r="BK97"/>
  <c i="2" r="BK88"/>
  <c i="3" r="J100"/>
  <c i="2" r="BK86"/>
  <c r="BK91"/>
  <c r="J88"/>
  <c i="1" r="AS54"/>
  <c i="2" r="BK107"/>
  <c r="J87"/>
  <c i="3" r="J107"/>
  <c i="2" r="J109"/>
  <c r="J107"/>
  <c i="3" r="BK107"/>
  <c i="2" r="BK101"/>
  <c r="BK89"/>
  <c i="3" r="J90"/>
  <c i="2" r="BK104"/>
  <c r="J97"/>
  <c r="J111"/>
  <c i="3" r="J88"/>
  <c i="2" r="BK109"/>
  <c i="3" r="BK93"/>
  <c r="BK90"/>
  <c r="J93"/>
  <c r="BK87"/>
  <c i="2" r="BK97"/>
  <c i="3" r="BK88"/>
  <c i="2" l="1" r="BK85"/>
  <c r="J85"/>
  <c r="J60"/>
  <c r="T90"/>
  <c r="T85"/>
  <c r="BK100"/>
  <c r="J100"/>
  <c r="J62"/>
  <c r="P100"/>
  <c r="R85"/>
  <c r="T100"/>
  <c r="P85"/>
  <c r="R90"/>
  <c r="P90"/>
  <c r="BK90"/>
  <c r="J90"/>
  <c r="J61"/>
  <c r="R100"/>
  <c i="3" r="BK85"/>
  <c r="J85"/>
  <c r="J60"/>
  <c r="P85"/>
  <c r="R85"/>
  <c r="T85"/>
  <c r="BK89"/>
  <c r="J89"/>
  <c r="J61"/>
  <c r="P89"/>
  <c r="R89"/>
  <c r="T89"/>
  <c r="BK96"/>
  <c r="J96"/>
  <c r="J62"/>
  <c r="P96"/>
  <c r="R96"/>
  <c r="T96"/>
  <c i="2" r="BK108"/>
  <c r="J108"/>
  <c r="J63"/>
  <c r="BK110"/>
  <c r="J110"/>
  <c r="J64"/>
  <c i="3" r="BK104"/>
  <c r="J104"/>
  <c r="J63"/>
  <c r="BK106"/>
  <c r="J106"/>
  <c r="J64"/>
  <c r="E48"/>
  <c r="F55"/>
  <c r="BE88"/>
  <c r="BE90"/>
  <c r="J52"/>
  <c r="J80"/>
  <c r="BE107"/>
  <c i="2" r="BK84"/>
  <c r="J84"/>
  <c r="J59"/>
  <c i="3" r="BE97"/>
  <c r="BE103"/>
  <c r="BE105"/>
  <c r="BE86"/>
  <c r="F80"/>
  <c r="BE87"/>
  <c r="BE100"/>
  <c r="BE93"/>
  <c i="2" r="F81"/>
  <c r="BE94"/>
  <c r="BE107"/>
  <c r="BE109"/>
  <c r="BE111"/>
  <c r="F54"/>
  <c r="J78"/>
  <c r="BE86"/>
  <c r="BE87"/>
  <c r="E48"/>
  <c r="BE89"/>
  <c r="BE91"/>
  <c r="BE104"/>
  <c r="BE97"/>
  <c r="J54"/>
  <c r="BE101"/>
  <c r="BE88"/>
  <c r="F36"/>
  <c i="1" r="BC55"/>
  <c i="3" r="F37"/>
  <c i="1" r="BD56"/>
  <c i="3" r="F36"/>
  <c i="1" r="BC56"/>
  <c i="3" r="F34"/>
  <c i="1" r="BA56"/>
  <c i="3" r="J34"/>
  <c i="1" r="AW56"/>
  <c i="2" r="F35"/>
  <c i="1" r="BB55"/>
  <c i="2" r="F37"/>
  <c i="1" r="BD55"/>
  <c i="3" r="F35"/>
  <c i="1" r="BB56"/>
  <c i="2" r="J34"/>
  <c i="1" r="AW55"/>
  <c i="2" r="F34"/>
  <c i="1" r="BA55"/>
  <c i="3" l="1" r="R84"/>
  <c r="T84"/>
  <c i="2" r="R84"/>
  <c r="T84"/>
  <c i="3" r="P84"/>
  <c i="1" r="AU56"/>
  <c i="2" r="P84"/>
  <c i="1" r="AU55"/>
  <c i="3" r="BK84"/>
  <c r="J84"/>
  <c r="J59"/>
  <c i="2" r="F33"/>
  <c i="1" r="AZ55"/>
  <c r="BA54"/>
  <c r="AW54"/>
  <c r="AK30"/>
  <c i="3" r="F33"/>
  <c i="1" r="AZ56"/>
  <c i="2" r="J33"/>
  <c i="1" r="AV55"/>
  <c r="AT55"/>
  <c r="BD54"/>
  <c r="W33"/>
  <c i="3" r="J33"/>
  <c i="1" r="AV56"/>
  <c r="AT56"/>
  <c i="2" r="J30"/>
  <c i="1" r="AG55"/>
  <c r="BB54"/>
  <c r="AX54"/>
  <c r="BC54"/>
  <c r="W32"/>
  <c l="1" r="AN55"/>
  <c i="2" r="J39"/>
  <c i="1" r="AY54"/>
  <c i="3" r="J30"/>
  <c i="1" r="AG56"/>
  <c r="W30"/>
  <c r="W31"/>
  <c r="AU54"/>
  <c r="AZ54"/>
  <c r="W29"/>
  <c i="3" l="1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<sst xmlns="http://schemas.openxmlformats.org/spreadsheetml/2006/main">
  <si>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</si>
  <si>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</si>
  <si>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</si>
  <si>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</si>
  <si>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</si>
  <si>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{ca993282-56bf-4594-a968-f86f10515b0c}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</si>
  <si>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</si>
  <si>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</si>
  <si>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</si>
  <si>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</si>
  <si>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</si>
  <si>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</si>
  <si>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</si>
  <si>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70724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</si>
  <si>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</si>
  <si>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</si>
  <si>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Jizera, Bítouchov, smýcení náletů z koryta OB, ř.km 103,850 - 104,752</t>
  </si>
  <si>
    <t>KSO:</t>
  </si>
  <si>
    <t/>
  </si>
  <si>
    <t>CC-CZ:</t>
  </si>
  <si>
    <t>Místo:</t>
  </si>
  <si>
    <t xml:space="preserve"> </t>
  </si>
  <si>
    <t>Datum:</t>
  </si>
  <si>
    <t>14. 3. 2024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</si>
  <si>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</si>
  <si>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</si>
  <si>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</si>
  <si>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</si>
  <si>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</si>
  <si>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</si>
  <si>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</si>
  <si>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</si>
  <si>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</si>
  <si>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</si>
  <si>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</si>
  <si>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</si>
  <si>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</si>
  <si>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</si>
  <si>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</si>
  <si>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</si>
  <si>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</si>
  <si>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</si>
  <si>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</si>
  <si>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</si>
  <si>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</si>
  <si>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</si>
  <si>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</si>
  <si>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</si>
  <si>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</si>
  <si>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</si>
  <si>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</si>
  <si>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</si>
  <si>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</si>
  <si>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</si>
  <si>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</si>
  <si>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</si>
  <si>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</si>
  <si>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</si>
  <si>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</si>
  <si>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</si>
  <si>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</si>
  <si>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</si>
  <si>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</si>
  <si>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</si>
  <si>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</si>
  <si>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</si>
  <si>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</si>
  <si>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</si>
  <si>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</si>
  <si>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</si>
  <si>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</si>
  <si>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</si>
  <si>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</si>
  <si>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70724/1</t>
  </si>
  <si>
    <t>Smýcení náletů na LB</t>
  </si>
  <si>
    <t>STA</t>
  </si>
  <si>
    <t>1</t>
  </si>
  <si>
    <t>{445d21bb-a9ce-4c27-801f-199d6311f7be}</t>
  </si>
  <si>
    <t>2</t>
  </si>
  <si>
    <t>70724/2</t>
  </si>
  <si>
    <t>Smýcení náletů na PB</t>
  </si>
  <si>
    <t>{c387bc0d-99a1-4564-83f7-a0e6cda9060a}</t>
  </si>
  <si>
    <t>KRYCÍ LIST SOUPISU PRACÍ</t>
  </si>
  <si>
    <t>Objekt:</t>
  </si>
  <si>
    <t>70724/1 - Smýcení náletů na LB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</si>
  <si>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</si>
  <si>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</si>
  <si>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</si>
  <si>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</si>
  <si>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</si>
  <si>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</si>
  <si>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</si>
  <si>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D2 - Příprava stanoviště</t>
  </si>
  <si>
    <t>D12 -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</si>
  <si>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</si>
  <si>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</si>
  <si>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</si>
  <si>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</si>
  <si>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</si>
  <si>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</si>
  <si>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</si>
  <si>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</si>
  <si>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</si>
  <si>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</si>
  <si>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</si>
  <si>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</si>
  <si>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</si>
  <si>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</si>
  <si>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</si>
  <si>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</si>
  <si>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</si>
  <si>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</si>
  <si>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</si>
  <si>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</si>
  <si>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</si>
  <si>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1583678251</t>
  </si>
  <si>
    <t>9VC3080</t>
  </si>
  <si>
    <t>Kácení dřeviny - volné - směrové (S-KV) s odřezáním kmene přes 10 do průměru 20 cm a s odvětvením</t>
  </si>
  <si>
    <t>ks</t>
  </si>
  <si>
    <t>-640445827</t>
  </si>
  <si>
    <t>3</t>
  </si>
  <si>
    <t>9VC3081</t>
  </si>
  <si>
    <t>Kácení dřeviny - volné - směrové (S-KV) s odřezáním kmene přes 20 do průměru 30 cm a s odvětvením</t>
  </si>
  <si>
    <t>239171816</t>
  </si>
  <si>
    <t>9VC3082</t>
  </si>
  <si>
    <t>Kácení dřeviny - volné - směrové (S-KV) s odřezáním kmene přes 30 do průměru 50 cm a s odvětvením</t>
  </si>
  <si>
    <t>331638570</t>
  </si>
  <si>
    <t>D10</t>
  </si>
  <si>
    <t>Přibližování dřevní hmoty</t>
  </si>
  <si>
    <t>5</t>
  </si>
  <si>
    <t>9VC3172</t>
  </si>
  <si>
    <t>Vodorovné přemístění, přibližování dřevní hmoty listnatých dřevin (P-OM) - harvestorem (kmeny, větve, pařezy) do 500 m - při průměrné hmotnatosti stromu - 0,14</t>
  </si>
  <si>
    <t>m3</t>
  </si>
  <si>
    <t>915945461</t>
  </si>
  <si>
    <t>VV</t>
  </si>
  <si>
    <t>0,14*229</t>
  </si>
  <si>
    <t>Součet</t>
  </si>
  <si>
    <t>6</t>
  </si>
  <si>
    <t>9VC3174</t>
  </si>
  <si>
    <t>Vodorovné přemístění, přibližování dřevní hmoty listnatých dřevin (P-OM) - harvestorem (kmeny, větve, pařezy) do 500 m - při průměrné hmotnatosti stromu - 0,29</t>
  </si>
  <si>
    <t>-1785440909</t>
  </si>
  <si>
    <t>0,29*8</t>
  </si>
  <si>
    <t>7</t>
  </si>
  <si>
    <t>9VC3176</t>
  </si>
  <si>
    <t>Vodorovné přemístění, přibližování dřevní hmoty listnatých dřevin (P-OM) - harvestorem (kmeny, větve, pařezy) do 500 m - při průměrné hmotnatosti stromu - 0,69</t>
  </si>
  <si>
    <t>1573365696</t>
  </si>
  <si>
    <t>0,69*3</t>
  </si>
  <si>
    <t>D11</t>
  </si>
  <si>
    <t>Ostatní výkony a více náklady</t>
  </si>
  <si>
    <t>8</t>
  </si>
  <si>
    <t>9VC3227</t>
  </si>
  <si>
    <t>Manipulace (krácení) dřevní hmoty na sortimenty</t>
  </si>
  <si>
    <t>1368024362</t>
  </si>
  <si>
    <t>32,06+2,32+2,07</t>
  </si>
  <si>
    <t>9</t>
  </si>
  <si>
    <t>9VC3231</t>
  </si>
  <si>
    <t>Vyvezení klestu z plochy na odvozní místo (OM)</t>
  </si>
  <si>
    <t>1253272433</t>
  </si>
  <si>
    <t>0,2*1850</t>
  </si>
  <si>
    <t>10</t>
  </si>
  <si>
    <t>9VC3236</t>
  </si>
  <si>
    <t>Ošetření řezných ploch pařezů kolorovaným herbicidem proti obrůstání</t>
  </si>
  <si>
    <t>1357467210</t>
  </si>
  <si>
    <t>D2</t>
  </si>
  <si>
    <t>Příprava stanoviště</t>
  </si>
  <si>
    <t>11</t>
  </si>
  <si>
    <t>9VC3038</t>
  </si>
  <si>
    <t>Likvidace pařezů dřevin zatřením totálním herbicidním přípravkem. Nutné použít přípravky povolené k ošetření v aktuálně platném Registu přípravků.</t>
  </si>
  <si>
    <t>-2004760099</t>
  </si>
  <si>
    <t>D12</t>
  </si>
  <si>
    <t>Výkony spojené s pracemi na PUPFL (použitelné i pro břehové porosty)</t>
  </si>
  <si>
    <t>12</t>
  </si>
  <si>
    <t>9VC3244</t>
  </si>
  <si>
    <t>Dočišťování ploch po těžbě</t>
  </si>
  <si>
    <t>ha</t>
  </si>
  <si>
    <t>-1311836062</t>
  </si>
  <si>
    <t>70724/2 - Smýcení náletů na PB</t>
  </si>
  <si>
    <t>293461973</t>
  </si>
  <si>
    <t>349668062</t>
  </si>
  <si>
    <t>454001815</t>
  </si>
  <si>
    <t>-374058746</t>
  </si>
  <si>
    <t>0,14*330</t>
  </si>
  <si>
    <t>-1096044399</t>
  </si>
  <si>
    <t>0,29*1</t>
  </si>
  <si>
    <t>1087763202</t>
  </si>
  <si>
    <t>46,2+0,29</t>
  </si>
  <si>
    <t>40387592</t>
  </si>
  <si>
    <t>0,2*3890</t>
  </si>
  <si>
    <t>-816783461</t>
  </si>
  <si>
    <t>-1008334681</t>
  </si>
  <si>
    <t>-1524898830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</si>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</sst>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70724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Jizera, Bítouchov, smýcení náletů z koryta OB, ř.km 103,850 - 104,752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14. 3. 2024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68</v>
      </c>
      <c r="BT54" s="109" t="s">
        <v>7</v>
      </c>
      <c r="BU54" s="110" t="s">
        <v>69</v>
      </c>
      <c r="BV54" s="109" t="s">
        <v>70</v>
      </c>
      <c r="BW54" s="109" t="s">
        <v>5</v>
      </c>
      <c r="BX54" s="109" t="s">
        <v>71</v>
      </c>
      <c r="CL54" s="109" t="s">
        <v>18</v>
      </c>
    </row>
    <row r="55" s="7" customFormat="1" ht="16.5" customHeight="1">
      <c r="A55" s="111" t="s">
        <v>72</v>
      </c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'70724-1 - Smýcení náletů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'70724-1 - Smýcení náletů ...'!P84</f>
        <v>0</v>
      </c>
      <c r="AV55" s="120">
        <f>'70724-1 - Smýcení náletů ...'!J33</f>
        <v>0</v>
      </c>
      <c r="AW55" s="120">
        <f>'70724-1 - Smýcení náletů ...'!J34</f>
        <v>0</v>
      </c>
      <c r="AX55" s="120">
        <f>'70724-1 - Smýcení náletů ...'!J35</f>
        <v>0</v>
      </c>
      <c r="AY55" s="120">
        <f>'70724-1 - Smýcení náletů ...'!J36</f>
        <v>0</v>
      </c>
      <c r="AZ55" s="120">
        <f>'70724-1 - Smýcení náletů ...'!F33</f>
        <v>0</v>
      </c>
      <c r="BA55" s="120">
        <f>'70724-1 - Smýcení náletů ...'!F34</f>
        <v>0</v>
      </c>
      <c r="BB55" s="120">
        <f>'70724-1 - Smýcení náletů ...'!F35</f>
        <v>0</v>
      </c>
      <c r="BC55" s="120">
        <f>'70724-1 - Smýcení náletů ...'!F36</f>
        <v>0</v>
      </c>
      <c r="BD55" s="122">
        <f>'70724-1 - Smýcení náletů ...'!F37</f>
        <v>0</v>
      </c>
      <c r="BE55" s="7"/>
      <c r="BT55" s="123" t="s">
        <v>76</v>
      </c>
      <c r="BV55" s="123" t="s">
        <v>70</v>
      </c>
      <c r="BW55" s="123" t="s">
        <v>77</v>
      </c>
      <c r="BX55" s="123" t="s">
        <v>5</v>
      </c>
      <c r="CL55" s="123" t="s">
        <v>18</v>
      </c>
      <c r="CM55" s="123" t="s">
        <v>78</v>
      </c>
    </row>
    <row r="56" s="7" customFormat="1" ht="16.5" customHeight="1">
      <c r="A56" s="111" t="s">
        <v>72</v>
      </c>
      <c r="B56" s="112"/>
      <c r="C56" s="113"/>
      <c r="D56" s="114" t="s">
        <v>79</v>
      </c>
      <c r="E56" s="114"/>
      <c r="F56" s="114"/>
      <c r="G56" s="114"/>
      <c r="H56" s="114"/>
      <c r="I56" s="115"/>
      <c r="J56" s="114" t="s">
        <v>80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'70724-2 - Smýcení náletů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75</v>
      </c>
      <c r="AR56" s="118"/>
      <c r="AS56" s="124">
        <v>0</v>
      </c>
      <c r="AT56" s="125">
        <f>ROUND(SUM(AV56:AW56),2)</f>
        <v>0</v>
      </c>
      <c r="AU56" s="126">
        <f>'70724-2 - Smýcení náletů ...'!P84</f>
        <v>0</v>
      </c>
      <c r="AV56" s="125">
        <f>'70724-2 - Smýcení náletů ...'!J33</f>
        <v>0</v>
      </c>
      <c r="AW56" s="125">
        <f>'70724-2 - Smýcení náletů ...'!J34</f>
        <v>0</v>
      </c>
      <c r="AX56" s="125">
        <f>'70724-2 - Smýcení náletů ...'!J35</f>
        <v>0</v>
      </c>
      <c r="AY56" s="125">
        <f>'70724-2 - Smýcení náletů ...'!J36</f>
        <v>0</v>
      </c>
      <c r="AZ56" s="125">
        <f>'70724-2 - Smýcení náletů ...'!F33</f>
        <v>0</v>
      </c>
      <c r="BA56" s="125">
        <f>'70724-2 - Smýcení náletů ...'!F34</f>
        <v>0</v>
      </c>
      <c r="BB56" s="125">
        <f>'70724-2 - Smýcení náletů ...'!F35</f>
        <v>0</v>
      </c>
      <c r="BC56" s="125">
        <f>'70724-2 - Smýcení náletů ...'!F36</f>
        <v>0</v>
      </c>
      <c r="BD56" s="127">
        <f>'70724-2 - Smýcení náletů ...'!F37</f>
        <v>0</v>
      </c>
      <c r="BE56" s="7"/>
      <c r="BT56" s="123" t="s">
        <v>76</v>
      </c>
      <c r="BV56" s="123" t="s">
        <v>70</v>
      </c>
      <c r="BW56" s="123" t="s">
        <v>81</v>
      </c>
      <c r="BX56" s="123" t="s">
        <v>5</v>
      </c>
      <c r="CL56" s="123" t="s">
        <v>18</v>
      </c>
      <c r="CM56" s="123" t="s">
        <v>78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7LKOLoHMdx2MkY6JEhZ176xy1i78istyKZh5cL8xXdLb0TKkBgHYjWuADaDkY+BL0FvGuMnbyAk3JiMwh0kBPg==" hashValue="QD0I52Mr9EaqbuovwzWRh/D24s3Ra8TQM01e11vd83s9nzbBo3a7lfd4BzmE+lp2r8JxSN4bTglzMdKJb2k3y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70724-1 - Smýcení náletů ...'!C2" display="/"/>
    <hyperlink ref="A56" location="'70724-2 - Smýcení náletů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82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Jizera, Bítouchov, smýcení náletů z koryta OB, ř.km 103,850 - 104,752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14. 3. 2024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ROUND((SUM(BE84:BE111)),  2)</f>
        <v>0</v>
      </c>
      <c r="G33" s="38"/>
      <c r="H33" s="38"/>
      <c r="I33" s="148">
        <v>0</v>
      </c>
      <c r="J33" s="147">
        <f>ROUND(((SUM(BE84:BE111))*I33),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ROUND((SUM(BF84:BF111)),  2)</f>
        <v>0</v>
      </c>
      <c r="G34" s="38"/>
      <c r="H34" s="38"/>
      <c r="I34" s="148">
        <v>0</v>
      </c>
      <c r="J34" s="147">
        <f>ROUND(((SUM(BF84:BF111))*I34),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ROUND((SUM(BG84:BG111)),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ROUND((SUM(BH84:BH111)),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Jizera, Bítouchov, smýcení náletů z koryta OB, ř.km 103,850 - 104,752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70724/1 - Smýcení náletů na LB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14. 3. 2024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86</v>
      </c>
      <c r="D57" s="162"/>
      <c r="E57" s="162"/>
      <c r="F57" s="162"/>
      <c r="G57" s="162"/>
      <c r="H57" s="162"/>
      <c r="I57" s="162"/>
      <c r="J57" s="163" t="s">
        <v>87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J90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91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J108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J110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94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Jizera, Bítouchov, smýcení náletů z koryta OB, ř.km 103,850 - 104,752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70724/1 - Smýcení náletů na LB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20</v>
      </c>
      <c r="D78" s="40"/>
      <c r="E78" s="40"/>
      <c r="F78" s="27" t="str">
        <f>F12</f>
        <v xml:space="preserve"> </v>
      </c>
      <c r="G78" s="40"/>
      <c r="H78" s="40"/>
      <c r="I78" s="32" t="s">
        <v>22</v>
      </c>
      <c r="J78" s="72" t="str">
        <f>IF(J12="","",J12)</f>
        <v>14. 3. 2024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24</v>
      </c>
      <c r="D80" s="40"/>
      <c r="E80" s="40"/>
      <c r="F80" s="27" t="str">
        <f>E15</f>
        <v xml:space="preserve"> </v>
      </c>
      <c r="G80" s="40"/>
      <c r="H80" s="40"/>
      <c r="I80" s="32" t="s">
        <v>29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27</v>
      </c>
      <c r="D81" s="40"/>
      <c r="E81" s="40"/>
      <c r="F81" s="27" t="str">
        <f>IF(E18="","",E18)</f>
        <v>Vyplň údaj</v>
      </c>
      <c r="G81" s="40"/>
      <c r="H81" s="40"/>
      <c r="I81" s="32" t="s">
        <v>31</v>
      </c>
      <c r="J81" s="36" t="str">
        <f>E24</f>
        <v>Hlubuček V.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95</v>
      </c>
      <c r="D83" s="174" t="s">
        <v>54</v>
      </c>
      <c r="E83" s="174" t="s">
        <v>50</v>
      </c>
      <c r="F83" s="174" t="s">
        <v>51</v>
      </c>
      <c r="G83" s="174" t="s">
        <v>96</v>
      </c>
      <c r="H83" s="174" t="s">
        <v>97</v>
      </c>
      <c r="I83" s="174" t="s">
        <v>98</v>
      </c>
      <c r="J83" s="174" t="s">
        <v>87</v>
      </c>
      <c r="K83" s="175" t="s">
        <v>99</v>
      </c>
      <c r="L83" s="176"/>
      <c r="M83" s="92" t="s">
        <v>18</v>
      </c>
      <c r="N83" s="93" t="s">
        <v>39</v>
      </c>
      <c r="O83" s="93" t="s">
        <v>100</v>
      </c>
      <c r="P83" s="93" t="s">
        <v>101</v>
      </c>
      <c r="Q83" s="93" t="s">
        <v>102</v>
      </c>
      <c r="R83" s="93" t="s">
        <v>103</v>
      </c>
      <c r="S83" s="93" t="s">
        <v>104</v>
      </c>
      <c r="T83" s="94" t="s">
        <v>105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106</v>
      </c>
      <c r="D84" s="40"/>
      <c r="E84" s="40"/>
      <c r="F84" s="40"/>
      <c r="G84" s="40"/>
      <c r="H84" s="40"/>
      <c r="I84" s="40"/>
      <c r="J84" s="177">
        <f>BK84</f>
        <v>0</v>
      </c>
      <c r="K84" s="40"/>
      <c r="L84" s="44"/>
      <c r="M84" s="95"/>
      <c r="N84" s="178"/>
      <c r="O84" s="96"/>
      <c r="P84" s="179">
        <f>P85+P90+P100+P108+P110</f>
        <v>0</v>
      </c>
      <c r="Q84" s="96"/>
      <c r="R84" s="179">
        <f>R85+R90+R100+R108+R110</f>
        <v>0</v>
      </c>
      <c r="S84" s="96"/>
      <c r="T84" s="180">
        <f>T85+T90+T100+T108+T110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88</v>
      </c>
      <c r="BK84" s="181">
        <f>BK85+BK90+BK100+BK108+BK110</f>
        <v>0</v>
      </c>
    </row>
    <row r="85" s="11" customFormat="1" ht="25.92" customHeight="1">
      <c r="A85" s="11"/>
      <c r="B85" s="182"/>
      <c r="C85" s="183"/>
      <c r="D85" s="184" t="s">
        <v>68</v>
      </c>
      <c r="E85" s="185" t="s">
        <v>107</v>
      </c>
      <c r="F85" s="185" t="s">
        <v>108</v>
      </c>
      <c r="G85" s="183"/>
      <c r="H85" s="183"/>
      <c r="I85" s="186"/>
      <c r="J85" s="187">
        <f>BK85</f>
        <v>0</v>
      </c>
      <c r="K85" s="183"/>
      <c r="L85" s="188"/>
      <c r="M85" s="189"/>
      <c r="N85" s="190"/>
      <c r="O85" s="190"/>
      <c r="P85" s="191">
        <f>SUM(P86:P89)</f>
        <v>0</v>
      </c>
      <c r="Q85" s="190"/>
      <c r="R85" s="191">
        <f>SUM(R86:R89)</f>
        <v>0</v>
      </c>
      <c r="S85" s="190"/>
      <c r="T85" s="192">
        <f>SUM(T86:T89)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3" t="s">
        <v>76</v>
      </c>
      <c r="AT85" s="194" t="s">
        <v>68</v>
      </c>
      <c r="AU85" s="194" t="s">
        <v>7</v>
      </c>
      <c r="AY85" s="193" t="s">
        <v>109</v>
      </c>
      <c r="BK85" s="195">
        <f>SUM(BK86:BK89)</f>
        <v>0</v>
      </c>
    </row>
    <row r="86" s="2" customFormat="1" ht="33" customHeight="1">
      <c r="A86" s="38"/>
      <c r="B86" s="39"/>
      <c r="C86" s="196" t="s">
        <v>76</v>
      </c>
      <c r="D86" s="196" t="s">
        <v>110</v>
      </c>
      <c r="E86" s="197" t="s">
        <v>111</v>
      </c>
      <c r="F86" s="198" t="s">
        <v>112</v>
      </c>
      <c r="G86" s="199" t="s">
        <v>113</v>
      </c>
      <c r="H86" s="200">
        <v>1850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114</v>
      </c>
      <c r="AT86" s="207" t="s">
        <v>110</v>
      </c>
      <c r="AU86" s="207" t="s">
        <v>76</v>
      </c>
      <c r="AY86" s="17" t="s">
        <v>109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114</v>
      </c>
      <c r="BM86" s="207" t="s">
        <v>115</v>
      </c>
    </row>
    <row r="87" s="2" customFormat="1" ht="21.75" customHeight="1">
      <c r="A87" s="38"/>
      <c r="B87" s="39"/>
      <c r="C87" s="196" t="s">
        <v>78</v>
      </c>
      <c r="D87" s="196" t="s">
        <v>110</v>
      </c>
      <c r="E87" s="197" t="s">
        <v>116</v>
      </c>
      <c r="F87" s="198" t="s">
        <v>117</v>
      </c>
      <c r="G87" s="199" t="s">
        <v>118</v>
      </c>
      <c r="H87" s="200">
        <v>229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114</v>
      </c>
      <c r="AT87" s="207" t="s">
        <v>110</v>
      </c>
      <c r="AU87" s="207" t="s">
        <v>76</v>
      </c>
      <c r="AY87" s="17" t="s">
        <v>109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114</v>
      </c>
      <c r="BM87" s="207" t="s">
        <v>119</v>
      </c>
    </row>
    <row r="88" s="2" customFormat="1" ht="21.75" customHeight="1">
      <c r="A88" s="38"/>
      <c r="B88" s="39"/>
      <c r="C88" s="196" t="s">
        <v>120</v>
      </c>
      <c r="D88" s="196" t="s">
        <v>110</v>
      </c>
      <c r="E88" s="197" t="s">
        <v>121</v>
      </c>
      <c r="F88" s="198" t="s">
        <v>122</v>
      </c>
      <c r="G88" s="199" t="s">
        <v>118</v>
      </c>
      <c r="H88" s="200">
        <v>8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114</v>
      </c>
      <c r="AT88" s="207" t="s">
        <v>110</v>
      </c>
      <c r="AU88" s="207" t="s">
        <v>76</v>
      </c>
      <c r="AY88" s="17" t="s">
        <v>109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114</v>
      </c>
      <c r="BM88" s="207" t="s">
        <v>123</v>
      </c>
    </row>
    <row r="89" s="2" customFormat="1" ht="21.75" customHeight="1">
      <c r="A89" s="38"/>
      <c r="B89" s="39"/>
      <c r="C89" s="196" t="s">
        <v>114</v>
      </c>
      <c r="D89" s="196" t="s">
        <v>110</v>
      </c>
      <c r="E89" s="197" t="s">
        <v>124</v>
      </c>
      <c r="F89" s="198" t="s">
        <v>125</v>
      </c>
      <c r="G89" s="199" t="s">
        <v>118</v>
      </c>
      <c r="H89" s="200">
        <v>3</v>
      </c>
      <c r="I89" s="201"/>
      <c r="J89" s="202">
        <f>ROUND(I89*H89,2)</f>
        <v>0</v>
      </c>
      <c r="K89" s="198" t="s">
        <v>18</v>
      </c>
      <c r="L89" s="44"/>
      <c r="M89" s="203" t="s">
        <v>18</v>
      </c>
      <c r="N89" s="204" t="s">
        <v>40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114</v>
      </c>
      <c r="AT89" s="207" t="s">
        <v>110</v>
      </c>
      <c r="AU89" s="207" t="s">
        <v>76</v>
      </c>
      <c r="AY89" s="17" t="s">
        <v>109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76</v>
      </c>
      <c r="BK89" s="208">
        <f>ROUND(I89*H89,2)</f>
        <v>0</v>
      </c>
      <c r="BL89" s="17" t="s">
        <v>114</v>
      </c>
      <c r="BM89" s="207" t="s">
        <v>126</v>
      </c>
    </row>
    <row r="90" s="11" customFormat="1" ht="25.92" customHeight="1">
      <c r="A90" s="11"/>
      <c r="B90" s="182"/>
      <c r="C90" s="183"/>
      <c r="D90" s="184" t="s">
        <v>68</v>
      </c>
      <c r="E90" s="185" t="s">
        <v>127</v>
      </c>
      <c r="F90" s="185" t="s">
        <v>128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SUM(P91:P99)</f>
        <v>0</v>
      </c>
      <c r="Q90" s="190"/>
      <c r="R90" s="191">
        <f>SUM(R91:R99)</f>
        <v>0</v>
      </c>
      <c r="S90" s="190"/>
      <c r="T90" s="192">
        <f>SUM(T91:T99)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3" t="s">
        <v>76</v>
      </c>
      <c r="AT90" s="194" t="s">
        <v>68</v>
      </c>
      <c r="AU90" s="194" t="s">
        <v>7</v>
      </c>
      <c r="AY90" s="193" t="s">
        <v>109</v>
      </c>
      <c r="BK90" s="195">
        <f>SUM(BK91:BK99)</f>
        <v>0</v>
      </c>
    </row>
    <row r="91" s="2" customFormat="1" ht="24.15" customHeight="1">
      <c r="A91" s="38"/>
      <c r="B91" s="39"/>
      <c r="C91" s="196" t="s">
        <v>129</v>
      </c>
      <c r="D91" s="196" t="s">
        <v>110</v>
      </c>
      <c r="E91" s="197" t="s">
        <v>130</v>
      </c>
      <c r="F91" s="198" t="s">
        <v>131</v>
      </c>
      <c r="G91" s="199" t="s">
        <v>132</v>
      </c>
      <c r="H91" s="200">
        <v>32.060000000000002</v>
      </c>
      <c r="I91" s="201"/>
      <c r="J91" s="202">
        <f>ROUND(I91*H91,2)</f>
        <v>0</v>
      </c>
      <c r="K91" s="198" t="s">
        <v>18</v>
      </c>
      <c r="L91" s="44"/>
      <c r="M91" s="203" t="s">
        <v>18</v>
      </c>
      <c r="N91" s="204" t="s">
        <v>40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114</v>
      </c>
      <c r="AT91" s="207" t="s">
        <v>110</v>
      </c>
      <c r="AU91" s="207" t="s">
        <v>76</v>
      </c>
      <c r="AY91" s="17" t="s">
        <v>109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76</v>
      </c>
      <c r="BK91" s="208">
        <f>ROUND(I91*H91,2)</f>
        <v>0</v>
      </c>
      <c r="BL91" s="17" t="s">
        <v>114</v>
      </c>
      <c r="BM91" s="207" t="s">
        <v>133</v>
      </c>
    </row>
    <row r="92" s="12" customFormat="1">
      <c r="A92" s="12"/>
      <c r="B92" s="209"/>
      <c r="C92" s="210"/>
      <c r="D92" s="211" t="s">
        <v>134</v>
      </c>
      <c r="E92" s="212" t="s">
        <v>18</v>
      </c>
      <c r="F92" s="213" t="s">
        <v>135</v>
      </c>
      <c r="G92" s="210"/>
      <c r="H92" s="214">
        <v>32.060000000000002</v>
      </c>
      <c r="I92" s="215"/>
      <c r="J92" s="210"/>
      <c r="K92" s="210"/>
      <c r="L92" s="216"/>
      <c r="M92" s="217"/>
      <c r="N92" s="218"/>
      <c r="O92" s="218"/>
      <c r="P92" s="218"/>
      <c r="Q92" s="218"/>
      <c r="R92" s="218"/>
      <c r="S92" s="218"/>
      <c r="T92" s="219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0" t="s">
        <v>134</v>
      </c>
      <c r="AU92" s="220" t="s">
        <v>76</v>
      </c>
      <c r="AV92" s="12" t="s">
        <v>78</v>
      </c>
      <c r="AW92" s="12" t="s">
        <v>30</v>
      </c>
      <c r="AX92" s="12" t="s">
        <v>7</v>
      </c>
      <c r="AY92" s="220" t="s">
        <v>109</v>
      </c>
    </row>
    <row r="93" s="13" customFormat="1">
      <c r="A93" s="13"/>
      <c r="B93" s="221"/>
      <c r="C93" s="222"/>
      <c r="D93" s="211" t="s">
        <v>134</v>
      </c>
      <c r="E93" s="223" t="s">
        <v>18</v>
      </c>
      <c r="F93" s="224" t="s">
        <v>136</v>
      </c>
      <c r="G93" s="222"/>
      <c r="H93" s="225">
        <v>32.060000000000002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134</v>
      </c>
      <c r="AU93" s="231" t="s">
        <v>76</v>
      </c>
      <c r="AV93" s="13" t="s">
        <v>114</v>
      </c>
      <c r="AW93" s="13" t="s">
        <v>30</v>
      </c>
      <c r="AX93" s="13" t="s">
        <v>76</v>
      </c>
      <c r="AY93" s="231" t="s">
        <v>109</v>
      </c>
    </row>
    <row r="94" s="2" customFormat="1" ht="24.15" customHeight="1">
      <c r="A94" s="38"/>
      <c r="B94" s="39"/>
      <c r="C94" s="196" t="s">
        <v>137</v>
      </c>
      <c r="D94" s="196" t="s">
        <v>110</v>
      </c>
      <c r="E94" s="197" t="s">
        <v>138</v>
      </c>
      <c r="F94" s="198" t="s">
        <v>139</v>
      </c>
      <c r="G94" s="199" t="s">
        <v>132</v>
      </c>
      <c r="H94" s="200">
        <v>2.3199999999999998</v>
      </c>
      <c r="I94" s="201"/>
      <c r="J94" s="202">
        <f>ROUND(I94*H94,2)</f>
        <v>0</v>
      </c>
      <c r="K94" s="198" t="s">
        <v>18</v>
      </c>
      <c r="L94" s="44"/>
      <c r="M94" s="203" t="s">
        <v>18</v>
      </c>
      <c r="N94" s="204" t="s">
        <v>40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114</v>
      </c>
      <c r="AT94" s="207" t="s">
        <v>110</v>
      </c>
      <c r="AU94" s="207" t="s">
        <v>76</v>
      </c>
      <c r="AY94" s="17" t="s">
        <v>109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76</v>
      </c>
      <c r="BK94" s="208">
        <f>ROUND(I94*H94,2)</f>
        <v>0</v>
      </c>
      <c r="BL94" s="17" t="s">
        <v>114</v>
      </c>
      <c r="BM94" s="207" t="s">
        <v>140</v>
      </c>
    </row>
    <row r="95" s="12" customFormat="1">
      <c r="A95" s="12"/>
      <c r="B95" s="209"/>
      <c r="C95" s="210"/>
      <c r="D95" s="211" t="s">
        <v>134</v>
      </c>
      <c r="E95" s="212" t="s">
        <v>18</v>
      </c>
      <c r="F95" s="213" t="s">
        <v>141</v>
      </c>
      <c r="G95" s="210"/>
      <c r="H95" s="214">
        <v>2.3199999999999998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0" t="s">
        <v>134</v>
      </c>
      <c r="AU95" s="220" t="s">
        <v>76</v>
      </c>
      <c r="AV95" s="12" t="s">
        <v>78</v>
      </c>
      <c r="AW95" s="12" t="s">
        <v>30</v>
      </c>
      <c r="AX95" s="12" t="s">
        <v>7</v>
      </c>
      <c r="AY95" s="220" t="s">
        <v>109</v>
      </c>
    </row>
    <row r="96" s="13" customFormat="1">
      <c r="A96" s="13"/>
      <c r="B96" s="221"/>
      <c r="C96" s="222"/>
      <c r="D96" s="211" t="s">
        <v>134</v>
      </c>
      <c r="E96" s="223" t="s">
        <v>18</v>
      </c>
      <c r="F96" s="224" t="s">
        <v>136</v>
      </c>
      <c r="G96" s="222"/>
      <c r="H96" s="225">
        <v>2.3199999999999998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134</v>
      </c>
      <c r="AU96" s="231" t="s">
        <v>76</v>
      </c>
      <c r="AV96" s="13" t="s">
        <v>114</v>
      </c>
      <c r="AW96" s="13" t="s">
        <v>30</v>
      </c>
      <c r="AX96" s="13" t="s">
        <v>76</v>
      </c>
      <c r="AY96" s="231" t="s">
        <v>109</v>
      </c>
    </row>
    <row r="97" s="2" customFormat="1" ht="24.15" customHeight="1">
      <c r="A97" s="38"/>
      <c r="B97" s="39"/>
      <c r="C97" s="196" t="s">
        <v>142</v>
      </c>
      <c r="D97" s="196" t="s">
        <v>110</v>
      </c>
      <c r="E97" s="197" t="s">
        <v>143</v>
      </c>
      <c r="F97" s="198" t="s">
        <v>144</v>
      </c>
      <c r="G97" s="199" t="s">
        <v>132</v>
      </c>
      <c r="H97" s="200">
        <v>2.0699999999999998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114</v>
      </c>
      <c r="AT97" s="207" t="s">
        <v>110</v>
      </c>
      <c r="AU97" s="207" t="s">
        <v>76</v>
      </c>
      <c r="AY97" s="17" t="s">
        <v>109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114</v>
      </c>
      <c r="BM97" s="207" t="s">
        <v>145</v>
      </c>
    </row>
    <row r="98" s="12" customFormat="1">
      <c r="A98" s="12"/>
      <c r="B98" s="209"/>
      <c r="C98" s="210"/>
      <c r="D98" s="211" t="s">
        <v>134</v>
      </c>
      <c r="E98" s="212" t="s">
        <v>18</v>
      </c>
      <c r="F98" s="213" t="s">
        <v>146</v>
      </c>
      <c r="G98" s="210"/>
      <c r="H98" s="214">
        <v>2.0699999999999998</v>
      </c>
      <c r="I98" s="215"/>
      <c r="J98" s="210"/>
      <c r="K98" s="210"/>
      <c r="L98" s="216"/>
      <c r="M98" s="217"/>
      <c r="N98" s="218"/>
      <c r="O98" s="218"/>
      <c r="P98" s="218"/>
      <c r="Q98" s="218"/>
      <c r="R98" s="218"/>
      <c r="S98" s="218"/>
      <c r="T98" s="219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0" t="s">
        <v>134</v>
      </c>
      <c r="AU98" s="220" t="s">
        <v>76</v>
      </c>
      <c r="AV98" s="12" t="s">
        <v>78</v>
      </c>
      <c r="AW98" s="12" t="s">
        <v>30</v>
      </c>
      <c r="AX98" s="12" t="s">
        <v>7</v>
      </c>
      <c r="AY98" s="220" t="s">
        <v>109</v>
      </c>
    </row>
    <row r="99" s="13" customFormat="1">
      <c r="A99" s="13"/>
      <c r="B99" s="221"/>
      <c r="C99" s="222"/>
      <c r="D99" s="211" t="s">
        <v>134</v>
      </c>
      <c r="E99" s="223" t="s">
        <v>18</v>
      </c>
      <c r="F99" s="224" t="s">
        <v>136</v>
      </c>
      <c r="G99" s="222"/>
      <c r="H99" s="225">
        <v>2.0699999999999998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134</v>
      </c>
      <c r="AU99" s="231" t="s">
        <v>76</v>
      </c>
      <c r="AV99" s="13" t="s">
        <v>114</v>
      </c>
      <c r="AW99" s="13" t="s">
        <v>30</v>
      </c>
      <c r="AX99" s="13" t="s">
        <v>76</v>
      </c>
      <c r="AY99" s="231" t="s">
        <v>109</v>
      </c>
    </row>
    <row r="100" s="11" customFormat="1" ht="25.92" customHeight="1">
      <c r="A100" s="11"/>
      <c r="B100" s="182"/>
      <c r="C100" s="183"/>
      <c r="D100" s="184" t="s">
        <v>68</v>
      </c>
      <c r="E100" s="185" t="s">
        <v>147</v>
      </c>
      <c r="F100" s="185" t="s">
        <v>148</v>
      </c>
      <c r="G100" s="183"/>
      <c r="H100" s="183"/>
      <c r="I100" s="186"/>
      <c r="J100" s="187">
        <f>BK100</f>
        <v>0</v>
      </c>
      <c r="K100" s="183"/>
      <c r="L100" s="188"/>
      <c r="M100" s="189"/>
      <c r="N100" s="190"/>
      <c r="O100" s="190"/>
      <c r="P100" s="191">
        <f>SUM(P101:P107)</f>
        <v>0</v>
      </c>
      <c r="Q100" s="190"/>
      <c r="R100" s="191">
        <f>SUM(R101:R107)</f>
        <v>0</v>
      </c>
      <c r="S100" s="190"/>
      <c r="T100" s="192">
        <f>SUM(T101:T107)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93" t="s">
        <v>76</v>
      </c>
      <c r="AT100" s="194" t="s">
        <v>68</v>
      </c>
      <c r="AU100" s="194" t="s">
        <v>7</v>
      </c>
      <c r="AY100" s="193" t="s">
        <v>109</v>
      </c>
      <c r="BK100" s="195">
        <f>SUM(BK101:BK107)</f>
        <v>0</v>
      </c>
    </row>
    <row r="101" s="2" customFormat="1" ht="16.5" customHeight="1">
      <c r="A101" s="38"/>
      <c r="B101" s="39"/>
      <c r="C101" s="196" t="s">
        <v>149</v>
      </c>
      <c r="D101" s="196" t="s">
        <v>110</v>
      </c>
      <c r="E101" s="197" t="s">
        <v>150</v>
      </c>
      <c r="F101" s="198" t="s">
        <v>151</v>
      </c>
      <c r="G101" s="199" t="s">
        <v>132</v>
      </c>
      <c r="H101" s="200">
        <v>36.450000000000003</v>
      </c>
      <c r="I101" s="201"/>
      <c r="J101" s="202">
        <f>ROUND(I101*H101,2)</f>
        <v>0</v>
      </c>
      <c r="K101" s="198" t="s">
        <v>18</v>
      </c>
      <c r="L101" s="44"/>
      <c r="M101" s="203" t="s">
        <v>18</v>
      </c>
      <c r="N101" s="204" t="s">
        <v>40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114</v>
      </c>
      <c r="AT101" s="207" t="s">
        <v>110</v>
      </c>
      <c r="AU101" s="207" t="s">
        <v>76</v>
      </c>
      <c r="AY101" s="17" t="s">
        <v>109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76</v>
      </c>
      <c r="BK101" s="208">
        <f>ROUND(I101*H101,2)</f>
        <v>0</v>
      </c>
      <c r="BL101" s="17" t="s">
        <v>114</v>
      </c>
      <c r="BM101" s="207" t="s">
        <v>152</v>
      </c>
    </row>
    <row r="102" s="12" customFormat="1">
      <c r="A102" s="12"/>
      <c r="B102" s="209"/>
      <c r="C102" s="210"/>
      <c r="D102" s="211" t="s">
        <v>134</v>
      </c>
      <c r="E102" s="212" t="s">
        <v>18</v>
      </c>
      <c r="F102" s="213" t="s">
        <v>153</v>
      </c>
      <c r="G102" s="210"/>
      <c r="H102" s="214">
        <v>36.450000000000003</v>
      </c>
      <c r="I102" s="215"/>
      <c r="J102" s="210"/>
      <c r="K102" s="210"/>
      <c r="L102" s="216"/>
      <c r="M102" s="217"/>
      <c r="N102" s="218"/>
      <c r="O102" s="218"/>
      <c r="P102" s="218"/>
      <c r="Q102" s="218"/>
      <c r="R102" s="218"/>
      <c r="S102" s="218"/>
      <c r="T102" s="219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0" t="s">
        <v>134</v>
      </c>
      <c r="AU102" s="220" t="s">
        <v>76</v>
      </c>
      <c r="AV102" s="12" t="s">
        <v>78</v>
      </c>
      <c r="AW102" s="12" t="s">
        <v>30</v>
      </c>
      <c r="AX102" s="12" t="s">
        <v>7</v>
      </c>
      <c r="AY102" s="220" t="s">
        <v>109</v>
      </c>
    </row>
    <row r="103" s="13" customFormat="1">
      <c r="A103" s="13"/>
      <c r="B103" s="221"/>
      <c r="C103" s="222"/>
      <c r="D103" s="211" t="s">
        <v>134</v>
      </c>
      <c r="E103" s="223" t="s">
        <v>18</v>
      </c>
      <c r="F103" s="224" t="s">
        <v>136</v>
      </c>
      <c r="G103" s="222"/>
      <c r="H103" s="225">
        <v>36.450000000000003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134</v>
      </c>
      <c r="AU103" s="231" t="s">
        <v>76</v>
      </c>
      <c r="AV103" s="13" t="s">
        <v>114</v>
      </c>
      <c r="AW103" s="13" t="s">
        <v>30</v>
      </c>
      <c r="AX103" s="13" t="s">
        <v>76</v>
      </c>
      <c r="AY103" s="231" t="s">
        <v>109</v>
      </c>
    </row>
    <row r="104" s="2" customFormat="1" ht="16.5" customHeight="1">
      <c r="A104" s="38"/>
      <c r="B104" s="39"/>
      <c r="C104" s="196" t="s">
        <v>154</v>
      </c>
      <c r="D104" s="196" t="s">
        <v>110</v>
      </c>
      <c r="E104" s="197" t="s">
        <v>155</v>
      </c>
      <c r="F104" s="198" t="s">
        <v>156</v>
      </c>
      <c r="G104" s="199" t="s">
        <v>132</v>
      </c>
      <c r="H104" s="200">
        <v>370</v>
      </c>
      <c r="I104" s="201"/>
      <c r="J104" s="202">
        <f>ROUND(I104*H104,2)</f>
        <v>0</v>
      </c>
      <c r="K104" s="198" t="s">
        <v>18</v>
      </c>
      <c r="L104" s="44"/>
      <c r="M104" s="203" t="s">
        <v>18</v>
      </c>
      <c r="N104" s="204" t="s">
        <v>40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114</v>
      </c>
      <c r="AT104" s="207" t="s">
        <v>110</v>
      </c>
      <c r="AU104" s="207" t="s">
        <v>76</v>
      </c>
      <c r="AY104" s="17" t="s">
        <v>109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76</v>
      </c>
      <c r="BK104" s="208">
        <f>ROUND(I104*H104,2)</f>
        <v>0</v>
      </c>
      <c r="BL104" s="17" t="s">
        <v>114</v>
      </c>
      <c r="BM104" s="207" t="s">
        <v>157</v>
      </c>
    </row>
    <row r="105" s="12" customFormat="1">
      <c r="A105" s="12"/>
      <c r="B105" s="209"/>
      <c r="C105" s="210"/>
      <c r="D105" s="211" t="s">
        <v>134</v>
      </c>
      <c r="E105" s="212" t="s">
        <v>18</v>
      </c>
      <c r="F105" s="213" t="s">
        <v>158</v>
      </c>
      <c r="G105" s="210"/>
      <c r="H105" s="214">
        <v>370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0" t="s">
        <v>134</v>
      </c>
      <c r="AU105" s="220" t="s">
        <v>76</v>
      </c>
      <c r="AV105" s="12" t="s">
        <v>78</v>
      </c>
      <c r="AW105" s="12" t="s">
        <v>30</v>
      </c>
      <c r="AX105" s="12" t="s">
        <v>7</v>
      </c>
      <c r="AY105" s="220" t="s">
        <v>109</v>
      </c>
    </row>
    <row r="106" s="13" customFormat="1">
      <c r="A106" s="13"/>
      <c r="B106" s="221"/>
      <c r="C106" s="222"/>
      <c r="D106" s="211" t="s">
        <v>134</v>
      </c>
      <c r="E106" s="223" t="s">
        <v>18</v>
      </c>
      <c r="F106" s="224" t="s">
        <v>136</v>
      </c>
      <c r="G106" s="222"/>
      <c r="H106" s="225">
        <v>370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134</v>
      </c>
      <c r="AU106" s="231" t="s">
        <v>76</v>
      </c>
      <c r="AV106" s="13" t="s">
        <v>114</v>
      </c>
      <c r="AW106" s="13" t="s">
        <v>30</v>
      </c>
      <c r="AX106" s="13" t="s">
        <v>76</v>
      </c>
      <c r="AY106" s="231" t="s">
        <v>109</v>
      </c>
    </row>
    <row r="107" s="2" customFormat="1" ht="16.5" customHeight="1">
      <c r="A107" s="38"/>
      <c r="B107" s="39"/>
      <c r="C107" s="196" t="s">
        <v>159</v>
      </c>
      <c r="D107" s="196" t="s">
        <v>110</v>
      </c>
      <c r="E107" s="197" t="s">
        <v>160</v>
      </c>
      <c r="F107" s="198" t="s">
        <v>161</v>
      </c>
      <c r="G107" s="199" t="s">
        <v>113</v>
      </c>
      <c r="H107" s="200">
        <v>1850</v>
      </c>
      <c r="I107" s="201"/>
      <c r="J107" s="202">
        <f>ROUND(I107*H107,2)</f>
        <v>0</v>
      </c>
      <c r="K107" s="198" t="s">
        <v>18</v>
      </c>
      <c r="L107" s="44"/>
      <c r="M107" s="203" t="s">
        <v>18</v>
      </c>
      <c r="N107" s="204" t="s">
        <v>40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114</v>
      </c>
      <c r="AT107" s="207" t="s">
        <v>110</v>
      </c>
      <c r="AU107" s="207" t="s">
        <v>76</v>
      </c>
      <c r="AY107" s="17" t="s">
        <v>109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76</v>
      </c>
      <c r="BK107" s="208">
        <f>ROUND(I107*H107,2)</f>
        <v>0</v>
      </c>
      <c r="BL107" s="17" t="s">
        <v>114</v>
      </c>
      <c r="BM107" s="207" t="s">
        <v>162</v>
      </c>
    </row>
    <row r="108" s="11" customFormat="1" ht="25.92" customHeight="1">
      <c r="A108" s="11"/>
      <c r="B108" s="182"/>
      <c r="C108" s="183"/>
      <c r="D108" s="184" t="s">
        <v>68</v>
      </c>
      <c r="E108" s="185" t="s">
        <v>163</v>
      </c>
      <c r="F108" s="185" t="s">
        <v>164</v>
      </c>
      <c r="G108" s="183"/>
      <c r="H108" s="183"/>
      <c r="I108" s="186"/>
      <c r="J108" s="187">
        <f>BK108</f>
        <v>0</v>
      </c>
      <c r="K108" s="183"/>
      <c r="L108" s="188"/>
      <c r="M108" s="189"/>
      <c r="N108" s="190"/>
      <c r="O108" s="190"/>
      <c r="P108" s="191">
        <f>P109</f>
        <v>0</v>
      </c>
      <c r="Q108" s="190"/>
      <c r="R108" s="191">
        <f>R109</f>
        <v>0</v>
      </c>
      <c r="S108" s="190"/>
      <c r="T108" s="192">
        <f>T109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3" t="s">
        <v>76</v>
      </c>
      <c r="AT108" s="194" t="s">
        <v>68</v>
      </c>
      <c r="AU108" s="194" t="s">
        <v>7</v>
      </c>
      <c r="AY108" s="193" t="s">
        <v>109</v>
      </c>
      <c r="BK108" s="195">
        <f>BK109</f>
        <v>0</v>
      </c>
    </row>
    <row r="109" s="2" customFormat="1" ht="24.15" customHeight="1">
      <c r="A109" s="38"/>
      <c r="B109" s="39"/>
      <c r="C109" s="196" t="s">
        <v>165</v>
      </c>
      <c r="D109" s="196" t="s">
        <v>110</v>
      </c>
      <c r="E109" s="197" t="s">
        <v>166</v>
      </c>
      <c r="F109" s="198" t="s">
        <v>167</v>
      </c>
      <c r="G109" s="199" t="s">
        <v>118</v>
      </c>
      <c r="H109" s="200">
        <v>240</v>
      </c>
      <c r="I109" s="201"/>
      <c r="J109" s="202">
        <f>ROUND(I109*H109,2)</f>
        <v>0</v>
      </c>
      <c r="K109" s="198" t="s">
        <v>18</v>
      </c>
      <c r="L109" s="44"/>
      <c r="M109" s="203" t="s">
        <v>18</v>
      </c>
      <c r="N109" s="204" t="s">
        <v>40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114</v>
      </c>
      <c r="AT109" s="207" t="s">
        <v>110</v>
      </c>
      <c r="AU109" s="207" t="s">
        <v>76</v>
      </c>
      <c r="AY109" s="17" t="s">
        <v>109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76</v>
      </c>
      <c r="BK109" s="208">
        <f>ROUND(I109*H109,2)</f>
        <v>0</v>
      </c>
      <c r="BL109" s="17" t="s">
        <v>114</v>
      </c>
      <c r="BM109" s="207" t="s">
        <v>168</v>
      </c>
    </row>
    <row r="110" s="11" customFormat="1" ht="25.92" customHeight="1">
      <c r="A110" s="11"/>
      <c r="B110" s="182"/>
      <c r="C110" s="183"/>
      <c r="D110" s="184" t="s">
        <v>68</v>
      </c>
      <c r="E110" s="185" t="s">
        <v>169</v>
      </c>
      <c r="F110" s="185" t="s">
        <v>170</v>
      </c>
      <c r="G110" s="183"/>
      <c r="H110" s="183"/>
      <c r="I110" s="186"/>
      <c r="J110" s="187">
        <f>BK110</f>
        <v>0</v>
      </c>
      <c r="K110" s="183"/>
      <c r="L110" s="188"/>
      <c r="M110" s="189"/>
      <c r="N110" s="190"/>
      <c r="O110" s="190"/>
      <c r="P110" s="191">
        <f>P111</f>
        <v>0</v>
      </c>
      <c r="Q110" s="190"/>
      <c r="R110" s="191">
        <f>R111</f>
        <v>0</v>
      </c>
      <c r="S110" s="190"/>
      <c r="T110" s="192">
        <f>T111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3" t="s">
        <v>76</v>
      </c>
      <c r="AT110" s="194" t="s">
        <v>68</v>
      </c>
      <c r="AU110" s="194" t="s">
        <v>7</v>
      </c>
      <c r="AY110" s="193" t="s">
        <v>109</v>
      </c>
      <c r="BK110" s="195">
        <f>BK111</f>
        <v>0</v>
      </c>
    </row>
    <row r="111" s="2" customFormat="1" ht="16.5" customHeight="1">
      <c r="A111" s="38"/>
      <c r="B111" s="39"/>
      <c r="C111" s="196" t="s">
        <v>171</v>
      </c>
      <c r="D111" s="196" t="s">
        <v>110</v>
      </c>
      <c r="E111" s="197" t="s">
        <v>172</v>
      </c>
      <c r="F111" s="198" t="s">
        <v>173</v>
      </c>
      <c r="G111" s="199" t="s">
        <v>174</v>
      </c>
      <c r="H111" s="200">
        <v>0.20000000000000001</v>
      </c>
      <c r="I111" s="201"/>
      <c r="J111" s="202">
        <f>ROUND(I111*H111,2)</f>
        <v>0</v>
      </c>
      <c r="K111" s="198" t="s">
        <v>18</v>
      </c>
      <c r="L111" s="44"/>
      <c r="M111" s="232" t="s">
        <v>18</v>
      </c>
      <c r="N111" s="233" t="s">
        <v>40</v>
      </c>
      <c r="O111" s="234"/>
      <c r="P111" s="235">
        <f>O111*H111</f>
        <v>0</v>
      </c>
      <c r="Q111" s="235">
        <v>0</v>
      </c>
      <c r="R111" s="235">
        <f>Q111*H111</f>
        <v>0</v>
      </c>
      <c r="S111" s="235">
        <v>0</v>
      </c>
      <c r="T111" s="23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114</v>
      </c>
      <c r="AT111" s="207" t="s">
        <v>110</v>
      </c>
      <c r="AU111" s="207" t="s">
        <v>76</v>
      </c>
      <c r="AY111" s="17" t="s">
        <v>109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76</v>
      </c>
      <c r="BK111" s="208">
        <f>ROUND(I111*H111,2)</f>
        <v>0</v>
      </c>
      <c r="BL111" s="17" t="s">
        <v>114</v>
      </c>
      <c r="BM111" s="207" t="s">
        <v>175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aBKrjGbpEwZ73/vBw9ASWH0M7VKw9fLM/v6eWtxoziERC0CNEHbPEQXsk1SnUUovancXZA6rXpj4l225sUWNFA==" hashValue="xEqqt2NyIiOzFhb18d83MEyLkzpN3IME66YVdJ7BZyEour+glG6R1U3SWZ2gB5kINF9XCZY94Cf7qNtWBK+tNQ==" algorithmName="SHA-512" password="CC35"/>
  <autoFilter ref="C83:K1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82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Jizera, Bítouchov, smýcení náletů z koryta OB, ř.km 103,850 - 104,752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14. 3. 2024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ROUND((SUM(BE84:BE107)),  2)</f>
        <v>0</v>
      </c>
      <c r="G33" s="38"/>
      <c r="H33" s="38"/>
      <c r="I33" s="148">
        <v>0</v>
      </c>
      <c r="J33" s="147">
        <f>ROUND(((SUM(BE84:BE107))*I33),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ROUND((SUM(BF84:BF107)),  2)</f>
        <v>0</v>
      </c>
      <c r="G34" s="38"/>
      <c r="H34" s="38"/>
      <c r="I34" s="148">
        <v>0</v>
      </c>
      <c r="J34" s="147">
        <f>ROUND(((SUM(BF84:BF107))*I34),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ROUND((SUM(BG84:BG107)),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ROUND((SUM(BH84:BH107)),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Jizera, Bítouchov, smýcení náletů z koryta OB, ř.km 103,850 - 104,752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70724/2 - Smýcení náletů na PB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14. 3. 2024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86</v>
      </c>
      <c r="D57" s="162"/>
      <c r="E57" s="162"/>
      <c r="F57" s="162"/>
      <c r="G57" s="162"/>
      <c r="H57" s="162"/>
      <c r="I57" s="162"/>
      <c r="J57" s="163" t="s">
        <v>87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J89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91</v>
      </c>
      <c r="E62" s="168"/>
      <c r="F62" s="168"/>
      <c r="G62" s="168"/>
      <c r="H62" s="168"/>
      <c r="I62" s="168"/>
      <c r="J62" s="169">
        <f>J96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J104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J106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94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Jizera, Bítouchov, smýcení náletů z koryta OB, ř.km 103,850 - 104,752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70724/2 - Smýcení náletů na PB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20</v>
      </c>
      <c r="D78" s="40"/>
      <c r="E78" s="40"/>
      <c r="F78" s="27" t="str">
        <f>F12</f>
        <v xml:space="preserve"> </v>
      </c>
      <c r="G78" s="40"/>
      <c r="H78" s="40"/>
      <c r="I78" s="32" t="s">
        <v>22</v>
      </c>
      <c r="J78" s="72" t="str">
        <f>IF(J12="","",J12)</f>
        <v>14. 3. 2024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24</v>
      </c>
      <c r="D80" s="40"/>
      <c r="E80" s="40"/>
      <c r="F80" s="27" t="str">
        <f>E15</f>
        <v xml:space="preserve"> </v>
      </c>
      <c r="G80" s="40"/>
      <c r="H80" s="40"/>
      <c r="I80" s="32" t="s">
        <v>29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27</v>
      </c>
      <c r="D81" s="40"/>
      <c r="E81" s="40"/>
      <c r="F81" s="27" t="str">
        <f>IF(E18="","",E18)</f>
        <v>Vyplň údaj</v>
      </c>
      <c r="G81" s="40"/>
      <c r="H81" s="40"/>
      <c r="I81" s="32" t="s">
        <v>31</v>
      </c>
      <c r="J81" s="36" t="str">
        <f>E24</f>
        <v>Hlubuček V.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95</v>
      </c>
      <c r="D83" s="174" t="s">
        <v>54</v>
      </c>
      <c r="E83" s="174" t="s">
        <v>50</v>
      </c>
      <c r="F83" s="174" t="s">
        <v>51</v>
      </c>
      <c r="G83" s="174" t="s">
        <v>96</v>
      </c>
      <c r="H83" s="174" t="s">
        <v>97</v>
      </c>
      <c r="I83" s="174" t="s">
        <v>98</v>
      </c>
      <c r="J83" s="174" t="s">
        <v>87</v>
      </c>
      <c r="K83" s="175" t="s">
        <v>99</v>
      </c>
      <c r="L83" s="176"/>
      <c r="M83" s="92" t="s">
        <v>18</v>
      </c>
      <c r="N83" s="93" t="s">
        <v>39</v>
      </c>
      <c r="O83" s="93" t="s">
        <v>100</v>
      </c>
      <c r="P83" s="93" t="s">
        <v>101</v>
      </c>
      <c r="Q83" s="93" t="s">
        <v>102</v>
      </c>
      <c r="R83" s="93" t="s">
        <v>103</v>
      </c>
      <c r="S83" s="93" t="s">
        <v>104</v>
      </c>
      <c r="T83" s="94" t="s">
        <v>105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106</v>
      </c>
      <c r="D84" s="40"/>
      <c r="E84" s="40"/>
      <c r="F84" s="40"/>
      <c r="G84" s="40"/>
      <c r="H84" s="40"/>
      <c r="I84" s="40"/>
      <c r="J84" s="177">
        <f>BK84</f>
        <v>0</v>
      </c>
      <c r="K84" s="40"/>
      <c r="L84" s="44"/>
      <c r="M84" s="95"/>
      <c r="N84" s="178"/>
      <c r="O84" s="96"/>
      <c r="P84" s="179">
        <f>P85+P89+P96+P104+P106</f>
        <v>0</v>
      </c>
      <c r="Q84" s="96"/>
      <c r="R84" s="179">
        <f>R85+R89+R96+R104+R106</f>
        <v>0</v>
      </c>
      <c r="S84" s="96"/>
      <c r="T84" s="180">
        <f>T85+T89+T96+T104+T106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88</v>
      </c>
      <c r="BK84" s="181">
        <f>BK85+BK89+BK96+BK104+BK106</f>
        <v>0</v>
      </c>
    </row>
    <row r="85" s="11" customFormat="1" ht="25.92" customHeight="1">
      <c r="A85" s="11"/>
      <c r="B85" s="182"/>
      <c r="C85" s="183"/>
      <c r="D85" s="184" t="s">
        <v>68</v>
      </c>
      <c r="E85" s="185" t="s">
        <v>107</v>
      </c>
      <c r="F85" s="185" t="s">
        <v>108</v>
      </c>
      <c r="G85" s="183"/>
      <c r="H85" s="183"/>
      <c r="I85" s="186"/>
      <c r="J85" s="187">
        <f>BK85</f>
        <v>0</v>
      </c>
      <c r="K85" s="183"/>
      <c r="L85" s="188"/>
      <c r="M85" s="189"/>
      <c r="N85" s="190"/>
      <c r="O85" s="190"/>
      <c r="P85" s="191">
        <f>SUM(P86:P88)</f>
        <v>0</v>
      </c>
      <c r="Q85" s="190"/>
      <c r="R85" s="191">
        <f>SUM(R86:R88)</f>
        <v>0</v>
      </c>
      <c r="S85" s="190"/>
      <c r="T85" s="192">
        <f>SUM(T86:T88)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3" t="s">
        <v>76</v>
      </c>
      <c r="AT85" s="194" t="s">
        <v>68</v>
      </c>
      <c r="AU85" s="194" t="s">
        <v>7</v>
      </c>
      <c r="AY85" s="193" t="s">
        <v>109</v>
      </c>
      <c r="BK85" s="195">
        <f>SUM(BK86:BK88)</f>
        <v>0</v>
      </c>
    </row>
    <row r="86" s="2" customFormat="1" ht="33" customHeight="1">
      <c r="A86" s="38"/>
      <c r="B86" s="39"/>
      <c r="C86" s="196" t="s">
        <v>76</v>
      </c>
      <c r="D86" s="196" t="s">
        <v>110</v>
      </c>
      <c r="E86" s="197" t="s">
        <v>111</v>
      </c>
      <c r="F86" s="198" t="s">
        <v>112</v>
      </c>
      <c r="G86" s="199" t="s">
        <v>113</v>
      </c>
      <c r="H86" s="200">
        <v>3890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114</v>
      </c>
      <c r="AT86" s="207" t="s">
        <v>110</v>
      </c>
      <c r="AU86" s="207" t="s">
        <v>76</v>
      </c>
      <c r="AY86" s="17" t="s">
        <v>109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114</v>
      </c>
      <c r="BM86" s="207" t="s">
        <v>177</v>
      </c>
    </row>
    <row r="87" s="2" customFormat="1" ht="21.75" customHeight="1">
      <c r="A87" s="38"/>
      <c r="B87" s="39"/>
      <c r="C87" s="196" t="s">
        <v>78</v>
      </c>
      <c r="D87" s="196" t="s">
        <v>110</v>
      </c>
      <c r="E87" s="197" t="s">
        <v>116</v>
      </c>
      <c r="F87" s="198" t="s">
        <v>117</v>
      </c>
      <c r="G87" s="199" t="s">
        <v>118</v>
      </c>
      <c r="H87" s="200">
        <v>330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114</v>
      </c>
      <c r="AT87" s="207" t="s">
        <v>110</v>
      </c>
      <c r="AU87" s="207" t="s">
        <v>76</v>
      </c>
      <c r="AY87" s="17" t="s">
        <v>109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114</v>
      </c>
      <c r="BM87" s="207" t="s">
        <v>178</v>
      </c>
    </row>
    <row r="88" s="2" customFormat="1" ht="21.75" customHeight="1">
      <c r="A88" s="38"/>
      <c r="B88" s="39"/>
      <c r="C88" s="196" t="s">
        <v>120</v>
      </c>
      <c r="D88" s="196" t="s">
        <v>110</v>
      </c>
      <c r="E88" s="197" t="s">
        <v>121</v>
      </c>
      <c r="F88" s="198" t="s">
        <v>122</v>
      </c>
      <c r="G88" s="199" t="s">
        <v>118</v>
      </c>
      <c r="H88" s="200">
        <v>1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114</v>
      </c>
      <c r="AT88" s="207" t="s">
        <v>110</v>
      </c>
      <c r="AU88" s="207" t="s">
        <v>76</v>
      </c>
      <c r="AY88" s="17" t="s">
        <v>109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114</v>
      </c>
      <c r="BM88" s="207" t="s">
        <v>179</v>
      </c>
    </row>
    <row r="89" s="11" customFormat="1" ht="25.92" customHeight="1">
      <c r="A89" s="11"/>
      <c r="B89" s="182"/>
      <c r="C89" s="183"/>
      <c r="D89" s="184" t="s">
        <v>68</v>
      </c>
      <c r="E89" s="185" t="s">
        <v>127</v>
      </c>
      <c r="F89" s="185" t="s">
        <v>128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SUM(P90:P95)</f>
        <v>0</v>
      </c>
      <c r="Q89" s="190"/>
      <c r="R89" s="191">
        <f>SUM(R90:R95)</f>
        <v>0</v>
      </c>
      <c r="S89" s="190"/>
      <c r="T89" s="192">
        <f>SUM(T90:T95)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3" t="s">
        <v>76</v>
      </c>
      <c r="AT89" s="194" t="s">
        <v>68</v>
      </c>
      <c r="AU89" s="194" t="s">
        <v>7</v>
      </c>
      <c r="AY89" s="193" t="s">
        <v>109</v>
      </c>
      <c r="BK89" s="195">
        <f>SUM(BK90:BK95)</f>
        <v>0</v>
      </c>
    </row>
    <row r="90" s="2" customFormat="1" ht="24.15" customHeight="1">
      <c r="A90" s="38"/>
      <c r="B90" s="39"/>
      <c r="C90" s="196" t="s">
        <v>114</v>
      </c>
      <c r="D90" s="196" t="s">
        <v>110</v>
      </c>
      <c r="E90" s="197" t="s">
        <v>130</v>
      </c>
      <c r="F90" s="198" t="s">
        <v>131</v>
      </c>
      <c r="G90" s="199" t="s">
        <v>132</v>
      </c>
      <c r="H90" s="200">
        <v>46.200000000000003</v>
      </c>
      <c r="I90" s="201"/>
      <c r="J90" s="202">
        <f>ROUND(I90*H90,2)</f>
        <v>0</v>
      </c>
      <c r="K90" s="198" t="s">
        <v>18</v>
      </c>
      <c r="L90" s="44"/>
      <c r="M90" s="203" t="s">
        <v>18</v>
      </c>
      <c r="N90" s="204" t="s">
        <v>40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114</v>
      </c>
      <c r="AT90" s="207" t="s">
        <v>110</v>
      </c>
      <c r="AU90" s="207" t="s">
        <v>76</v>
      </c>
      <c r="AY90" s="17" t="s">
        <v>109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76</v>
      </c>
      <c r="BK90" s="208">
        <f>ROUND(I90*H90,2)</f>
        <v>0</v>
      </c>
      <c r="BL90" s="17" t="s">
        <v>114</v>
      </c>
      <c r="BM90" s="207" t="s">
        <v>180</v>
      </c>
    </row>
    <row r="91" s="12" customFormat="1">
      <c r="A91" s="12"/>
      <c r="B91" s="209"/>
      <c r="C91" s="210"/>
      <c r="D91" s="211" t="s">
        <v>134</v>
      </c>
      <c r="E91" s="212" t="s">
        <v>18</v>
      </c>
      <c r="F91" s="213" t="s">
        <v>181</v>
      </c>
      <c r="G91" s="210"/>
      <c r="H91" s="214">
        <v>46.200000000000003</v>
      </c>
      <c r="I91" s="215"/>
      <c r="J91" s="210"/>
      <c r="K91" s="210"/>
      <c r="L91" s="216"/>
      <c r="M91" s="217"/>
      <c r="N91" s="218"/>
      <c r="O91" s="218"/>
      <c r="P91" s="218"/>
      <c r="Q91" s="218"/>
      <c r="R91" s="218"/>
      <c r="S91" s="218"/>
      <c r="T91" s="219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0" t="s">
        <v>134</v>
      </c>
      <c r="AU91" s="220" t="s">
        <v>76</v>
      </c>
      <c r="AV91" s="12" t="s">
        <v>78</v>
      </c>
      <c r="AW91" s="12" t="s">
        <v>30</v>
      </c>
      <c r="AX91" s="12" t="s">
        <v>7</v>
      </c>
      <c r="AY91" s="220" t="s">
        <v>109</v>
      </c>
    </row>
    <row r="92" s="13" customFormat="1">
      <c r="A92" s="13"/>
      <c r="B92" s="221"/>
      <c r="C92" s="222"/>
      <c r="D92" s="211" t="s">
        <v>134</v>
      </c>
      <c r="E92" s="223" t="s">
        <v>18</v>
      </c>
      <c r="F92" s="224" t="s">
        <v>136</v>
      </c>
      <c r="G92" s="222"/>
      <c r="H92" s="225">
        <v>46.200000000000003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134</v>
      </c>
      <c r="AU92" s="231" t="s">
        <v>76</v>
      </c>
      <c r="AV92" s="13" t="s">
        <v>114</v>
      </c>
      <c r="AW92" s="13" t="s">
        <v>30</v>
      </c>
      <c r="AX92" s="13" t="s">
        <v>76</v>
      </c>
      <c r="AY92" s="231" t="s">
        <v>109</v>
      </c>
    </row>
    <row r="93" s="2" customFormat="1" ht="24.15" customHeight="1">
      <c r="A93" s="38"/>
      <c r="B93" s="39"/>
      <c r="C93" s="196" t="s">
        <v>129</v>
      </c>
      <c r="D93" s="196" t="s">
        <v>110</v>
      </c>
      <c r="E93" s="197" t="s">
        <v>138</v>
      </c>
      <c r="F93" s="198" t="s">
        <v>139</v>
      </c>
      <c r="G93" s="199" t="s">
        <v>132</v>
      </c>
      <c r="H93" s="200">
        <v>0.28999999999999998</v>
      </c>
      <c r="I93" s="201"/>
      <c r="J93" s="202">
        <f>ROUND(I93*H93,2)</f>
        <v>0</v>
      </c>
      <c r="K93" s="198" t="s">
        <v>18</v>
      </c>
      <c r="L93" s="44"/>
      <c r="M93" s="203" t="s">
        <v>18</v>
      </c>
      <c r="N93" s="204" t="s">
        <v>40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114</v>
      </c>
      <c r="AT93" s="207" t="s">
        <v>110</v>
      </c>
      <c r="AU93" s="207" t="s">
        <v>76</v>
      </c>
      <c r="AY93" s="17" t="s">
        <v>109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76</v>
      </c>
      <c r="BK93" s="208">
        <f>ROUND(I93*H93,2)</f>
        <v>0</v>
      </c>
      <c r="BL93" s="17" t="s">
        <v>114</v>
      </c>
      <c r="BM93" s="207" t="s">
        <v>182</v>
      </c>
    </row>
    <row r="94" s="12" customFormat="1">
      <c r="A94" s="12"/>
      <c r="B94" s="209"/>
      <c r="C94" s="210"/>
      <c r="D94" s="211" t="s">
        <v>134</v>
      </c>
      <c r="E94" s="212" t="s">
        <v>18</v>
      </c>
      <c r="F94" s="213" t="s">
        <v>183</v>
      </c>
      <c r="G94" s="210"/>
      <c r="H94" s="214">
        <v>0.28999999999999998</v>
      </c>
      <c r="I94" s="215"/>
      <c r="J94" s="210"/>
      <c r="K94" s="210"/>
      <c r="L94" s="216"/>
      <c r="M94" s="217"/>
      <c r="N94" s="218"/>
      <c r="O94" s="218"/>
      <c r="P94" s="218"/>
      <c r="Q94" s="218"/>
      <c r="R94" s="218"/>
      <c r="S94" s="218"/>
      <c r="T94" s="219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0" t="s">
        <v>134</v>
      </c>
      <c r="AU94" s="220" t="s">
        <v>76</v>
      </c>
      <c r="AV94" s="12" t="s">
        <v>78</v>
      </c>
      <c r="AW94" s="12" t="s">
        <v>30</v>
      </c>
      <c r="AX94" s="12" t="s">
        <v>7</v>
      </c>
      <c r="AY94" s="220" t="s">
        <v>109</v>
      </c>
    </row>
    <row r="95" s="13" customFormat="1">
      <c r="A95" s="13"/>
      <c r="B95" s="221"/>
      <c r="C95" s="222"/>
      <c r="D95" s="211" t="s">
        <v>134</v>
      </c>
      <c r="E95" s="223" t="s">
        <v>18</v>
      </c>
      <c r="F95" s="224" t="s">
        <v>136</v>
      </c>
      <c r="G95" s="222"/>
      <c r="H95" s="225">
        <v>0.28999999999999998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134</v>
      </c>
      <c r="AU95" s="231" t="s">
        <v>76</v>
      </c>
      <c r="AV95" s="13" t="s">
        <v>114</v>
      </c>
      <c r="AW95" s="13" t="s">
        <v>30</v>
      </c>
      <c r="AX95" s="13" t="s">
        <v>76</v>
      </c>
      <c r="AY95" s="231" t="s">
        <v>109</v>
      </c>
    </row>
    <row r="96" s="11" customFormat="1" ht="25.92" customHeight="1">
      <c r="A96" s="11"/>
      <c r="B96" s="182"/>
      <c r="C96" s="183"/>
      <c r="D96" s="184" t="s">
        <v>68</v>
      </c>
      <c r="E96" s="185" t="s">
        <v>147</v>
      </c>
      <c r="F96" s="185" t="s">
        <v>148</v>
      </c>
      <c r="G96" s="183"/>
      <c r="H96" s="183"/>
      <c r="I96" s="186"/>
      <c r="J96" s="187">
        <f>BK96</f>
        <v>0</v>
      </c>
      <c r="K96" s="183"/>
      <c r="L96" s="188"/>
      <c r="M96" s="189"/>
      <c r="N96" s="190"/>
      <c r="O96" s="190"/>
      <c r="P96" s="191">
        <f>SUM(P97:P103)</f>
        <v>0</v>
      </c>
      <c r="Q96" s="190"/>
      <c r="R96" s="191">
        <f>SUM(R97:R103)</f>
        <v>0</v>
      </c>
      <c r="S96" s="190"/>
      <c r="T96" s="192">
        <f>SUM(T97:T103)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3" t="s">
        <v>76</v>
      </c>
      <c r="AT96" s="194" t="s">
        <v>68</v>
      </c>
      <c r="AU96" s="194" t="s">
        <v>7</v>
      </c>
      <c r="AY96" s="193" t="s">
        <v>109</v>
      </c>
      <c r="BK96" s="195">
        <f>SUM(BK97:BK103)</f>
        <v>0</v>
      </c>
    </row>
    <row r="97" s="2" customFormat="1" ht="16.5" customHeight="1">
      <c r="A97" s="38"/>
      <c r="B97" s="39"/>
      <c r="C97" s="196" t="s">
        <v>137</v>
      </c>
      <c r="D97" s="196" t="s">
        <v>110</v>
      </c>
      <c r="E97" s="197" t="s">
        <v>150</v>
      </c>
      <c r="F97" s="198" t="s">
        <v>151</v>
      </c>
      <c r="G97" s="199" t="s">
        <v>132</v>
      </c>
      <c r="H97" s="200">
        <v>46.490000000000002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114</v>
      </c>
      <c r="AT97" s="207" t="s">
        <v>110</v>
      </c>
      <c r="AU97" s="207" t="s">
        <v>76</v>
      </c>
      <c r="AY97" s="17" t="s">
        <v>109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114</v>
      </c>
      <c r="BM97" s="207" t="s">
        <v>184</v>
      </c>
    </row>
    <row r="98" s="12" customFormat="1">
      <c r="A98" s="12"/>
      <c r="B98" s="209"/>
      <c r="C98" s="210"/>
      <c r="D98" s="211" t="s">
        <v>134</v>
      </c>
      <c r="E98" s="212" t="s">
        <v>18</v>
      </c>
      <c r="F98" s="213" t="s">
        <v>185</v>
      </c>
      <c r="G98" s="210"/>
      <c r="H98" s="214">
        <v>46.490000000000002</v>
      </c>
      <c r="I98" s="215"/>
      <c r="J98" s="210"/>
      <c r="K98" s="210"/>
      <c r="L98" s="216"/>
      <c r="M98" s="217"/>
      <c r="N98" s="218"/>
      <c r="O98" s="218"/>
      <c r="P98" s="218"/>
      <c r="Q98" s="218"/>
      <c r="R98" s="218"/>
      <c r="S98" s="218"/>
      <c r="T98" s="219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0" t="s">
        <v>134</v>
      </c>
      <c r="AU98" s="220" t="s">
        <v>76</v>
      </c>
      <c r="AV98" s="12" t="s">
        <v>78</v>
      </c>
      <c r="AW98" s="12" t="s">
        <v>30</v>
      </c>
      <c r="AX98" s="12" t="s">
        <v>7</v>
      </c>
      <c r="AY98" s="220" t="s">
        <v>109</v>
      </c>
    </row>
    <row r="99" s="13" customFormat="1">
      <c r="A99" s="13"/>
      <c r="B99" s="221"/>
      <c r="C99" s="222"/>
      <c r="D99" s="211" t="s">
        <v>134</v>
      </c>
      <c r="E99" s="223" t="s">
        <v>18</v>
      </c>
      <c r="F99" s="224" t="s">
        <v>136</v>
      </c>
      <c r="G99" s="222"/>
      <c r="H99" s="225">
        <v>46.490000000000002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134</v>
      </c>
      <c r="AU99" s="231" t="s">
        <v>76</v>
      </c>
      <c r="AV99" s="13" t="s">
        <v>114</v>
      </c>
      <c r="AW99" s="13" t="s">
        <v>30</v>
      </c>
      <c r="AX99" s="13" t="s">
        <v>76</v>
      </c>
      <c r="AY99" s="231" t="s">
        <v>109</v>
      </c>
    </row>
    <row r="100" s="2" customFormat="1" ht="16.5" customHeight="1">
      <c r="A100" s="38"/>
      <c r="B100" s="39"/>
      <c r="C100" s="196" t="s">
        <v>142</v>
      </c>
      <c r="D100" s="196" t="s">
        <v>110</v>
      </c>
      <c r="E100" s="197" t="s">
        <v>155</v>
      </c>
      <c r="F100" s="198" t="s">
        <v>156</v>
      </c>
      <c r="G100" s="199" t="s">
        <v>132</v>
      </c>
      <c r="H100" s="200">
        <v>778</v>
      </c>
      <c r="I100" s="201"/>
      <c r="J100" s="202">
        <f>ROUND(I100*H100,2)</f>
        <v>0</v>
      </c>
      <c r="K100" s="198" t="s">
        <v>18</v>
      </c>
      <c r="L100" s="44"/>
      <c r="M100" s="203" t="s">
        <v>18</v>
      </c>
      <c r="N100" s="204" t="s">
        <v>40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114</v>
      </c>
      <c r="AT100" s="207" t="s">
        <v>110</v>
      </c>
      <c r="AU100" s="207" t="s">
        <v>76</v>
      </c>
      <c r="AY100" s="17" t="s">
        <v>109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76</v>
      </c>
      <c r="BK100" s="208">
        <f>ROUND(I100*H100,2)</f>
        <v>0</v>
      </c>
      <c r="BL100" s="17" t="s">
        <v>114</v>
      </c>
      <c r="BM100" s="207" t="s">
        <v>186</v>
      </c>
    </row>
    <row r="101" s="12" customFormat="1">
      <c r="A101" s="12"/>
      <c r="B101" s="209"/>
      <c r="C101" s="210"/>
      <c r="D101" s="211" t="s">
        <v>134</v>
      </c>
      <c r="E101" s="212" t="s">
        <v>18</v>
      </c>
      <c r="F101" s="213" t="s">
        <v>187</v>
      </c>
      <c r="G101" s="210"/>
      <c r="H101" s="214">
        <v>778</v>
      </c>
      <c r="I101" s="215"/>
      <c r="J101" s="210"/>
      <c r="K101" s="210"/>
      <c r="L101" s="216"/>
      <c r="M101" s="217"/>
      <c r="N101" s="218"/>
      <c r="O101" s="218"/>
      <c r="P101" s="218"/>
      <c r="Q101" s="218"/>
      <c r="R101" s="218"/>
      <c r="S101" s="218"/>
      <c r="T101" s="219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0" t="s">
        <v>134</v>
      </c>
      <c r="AU101" s="220" t="s">
        <v>76</v>
      </c>
      <c r="AV101" s="12" t="s">
        <v>78</v>
      </c>
      <c r="AW101" s="12" t="s">
        <v>30</v>
      </c>
      <c r="AX101" s="12" t="s">
        <v>7</v>
      </c>
      <c r="AY101" s="220" t="s">
        <v>109</v>
      </c>
    </row>
    <row r="102" s="13" customFormat="1">
      <c r="A102" s="13"/>
      <c r="B102" s="221"/>
      <c r="C102" s="222"/>
      <c r="D102" s="211" t="s">
        <v>134</v>
      </c>
      <c r="E102" s="223" t="s">
        <v>18</v>
      </c>
      <c r="F102" s="224" t="s">
        <v>136</v>
      </c>
      <c r="G102" s="222"/>
      <c r="H102" s="225">
        <v>778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134</v>
      </c>
      <c r="AU102" s="231" t="s">
        <v>76</v>
      </c>
      <c r="AV102" s="13" t="s">
        <v>114</v>
      </c>
      <c r="AW102" s="13" t="s">
        <v>30</v>
      </c>
      <c r="AX102" s="13" t="s">
        <v>76</v>
      </c>
      <c r="AY102" s="231" t="s">
        <v>109</v>
      </c>
    </row>
    <row r="103" s="2" customFormat="1" ht="16.5" customHeight="1">
      <c r="A103" s="38"/>
      <c r="B103" s="39"/>
      <c r="C103" s="196" t="s">
        <v>149</v>
      </c>
      <c r="D103" s="196" t="s">
        <v>110</v>
      </c>
      <c r="E103" s="197" t="s">
        <v>160</v>
      </c>
      <c r="F103" s="198" t="s">
        <v>161</v>
      </c>
      <c r="G103" s="199" t="s">
        <v>113</v>
      </c>
      <c r="H103" s="200">
        <v>3890</v>
      </c>
      <c r="I103" s="201"/>
      <c r="J103" s="202">
        <f>ROUND(I103*H103,2)</f>
        <v>0</v>
      </c>
      <c r="K103" s="198" t="s">
        <v>18</v>
      </c>
      <c r="L103" s="44"/>
      <c r="M103" s="203" t="s">
        <v>18</v>
      </c>
      <c r="N103" s="204" t="s">
        <v>40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114</v>
      </c>
      <c r="AT103" s="207" t="s">
        <v>110</v>
      </c>
      <c r="AU103" s="207" t="s">
        <v>76</v>
      </c>
      <c r="AY103" s="17" t="s">
        <v>109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76</v>
      </c>
      <c r="BK103" s="208">
        <f>ROUND(I103*H103,2)</f>
        <v>0</v>
      </c>
      <c r="BL103" s="17" t="s">
        <v>114</v>
      </c>
      <c r="BM103" s="207" t="s">
        <v>188</v>
      </c>
    </row>
    <row r="104" s="11" customFormat="1" ht="25.92" customHeight="1">
      <c r="A104" s="11"/>
      <c r="B104" s="182"/>
      <c r="C104" s="183"/>
      <c r="D104" s="184" t="s">
        <v>68</v>
      </c>
      <c r="E104" s="185" t="s">
        <v>163</v>
      </c>
      <c r="F104" s="185" t="s">
        <v>164</v>
      </c>
      <c r="G104" s="183"/>
      <c r="H104" s="183"/>
      <c r="I104" s="186"/>
      <c r="J104" s="187">
        <f>BK104</f>
        <v>0</v>
      </c>
      <c r="K104" s="183"/>
      <c r="L104" s="188"/>
      <c r="M104" s="189"/>
      <c r="N104" s="190"/>
      <c r="O104" s="190"/>
      <c r="P104" s="191">
        <f>P105</f>
        <v>0</v>
      </c>
      <c r="Q104" s="190"/>
      <c r="R104" s="191">
        <f>R105</f>
        <v>0</v>
      </c>
      <c r="S104" s="190"/>
      <c r="T104" s="192">
        <f>T105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193" t="s">
        <v>76</v>
      </c>
      <c r="AT104" s="194" t="s">
        <v>68</v>
      </c>
      <c r="AU104" s="194" t="s">
        <v>7</v>
      </c>
      <c r="AY104" s="193" t="s">
        <v>109</v>
      </c>
      <c r="BK104" s="195">
        <f>BK105</f>
        <v>0</v>
      </c>
    </row>
    <row r="105" s="2" customFormat="1" ht="24.15" customHeight="1">
      <c r="A105" s="38"/>
      <c r="B105" s="39"/>
      <c r="C105" s="196" t="s">
        <v>154</v>
      </c>
      <c r="D105" s="196" t="s">
        <v>110</v>
      </c>
      <c r="E105" s="197" t="s">
        <v>166</v>
      </c>
      <c r="F105" s="198" t="s">
        <v>167</v>
      </c>
      <c r="G105" s="199" t="s">
        <v>118</v>
      </c>
      <c r="H105" s="200">
        <v>331</v>
      </c>
      <c r="I105" s="201"/>
      <c r="J105" s="202">
        <f>ROUND(I105*H105,2)</f>
        <v>0</v>
      </c>
      <c r="K105" s="198" t="s">
        <v>18</v>
      </c>
      <c r="L105" s="44"/>
      <c r="M105" s="203" t="s">
        <v>18</v>
      </c>
      <c r="N105" s="204" t="s">
        <v>40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114</v>
      </c>
      <c r="AT105" s="207" t="s">
        <v>110</v>
      </c>
      <c r="AU105" s="207" t="s">
        <v>76</v>
      </c>
      <c r="AY105" s="17" t="s">
        <v>109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76</v>
      </c>
      <c r="BK105" s="208">
        <f>ROUND(I105*H105,2)</f>
        <v>0</v>
      </c>
      <c r="BL105" s="17" t="s">
        <v>114</v>
      </c>
      <c r="BM105" s="207" t="s">
        <v>189</v>
      </c>
    </row>
    <row r="106" s="11" customFormat="1" ht="25.92" customHeight="1">
      <c r="A106" s="11"/>
      <c r="B106" s="182"/>
      <c r="C106" s="183"/>
      <c r="D106" s="184" t="s">
        <v>68</v>
      </c>
      <c r="E106" s="185" t="s">
        <v>169</v>
      </c>
      <c r="F106" s="185" t="s">
        <v>170</v>
      </c>
      <c r="G106" s="183"/>
      <c r="H106" s="183"/>
      <c r="I106" s="186"/>
      <c r="J106" s="187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3" t="s">
        <v>76</v>
      </c>
      <c r="AT106" s="194" t="s">
        <v>68</v>
      </c>
      <c r="AU106" s="194" t="s">
        <v>7</v>
      </c>
      <c r="AY106" s="193" t="s">
        <v>109</v>
      </c>
      <c r="BK106" s="195">
        <f>BK107</f>
        <v>0</v>
      </c>
    </row>
    <row r="107" s="2" customFormat="1" ht="16.5" customHeight="1">
      <c r="A107" s="38"/>
      <c r="B107" s="39"/>
      <c r="C107" s="196" t="s">
        <v>159</v>
      </c>
      <c r="D107" s="196" t="s">
        <v>110</v>
      </c>
      <c r="E107" s="197" t="s">
        <v>172</v>
      </c>
      <c r="F107" s="198" t="s">
        <v>173</v>
      </c>
      <c r="G107" s="199" t="s">
        <v>174</v>
      </c>
      <c r="H107" s="200">
        <v>0.40000000000000002</v>
      </c>
      <c r="I107" s="201"/>
      <c r="J107" s="202">
        <f>ROUND(I107*H107,2)</f>
        <v>0</v>
      </c>
      <c r="K107" s="198" t="s">
        <v>18</v>
      </c>
      <c r="L107" s="44"/>
      <c r="M107" s="232" t="s">
        <v>18</v>
      </c>
      <c r="N107" s="233" t="s">
        <v>40</v>
      </c>
      <c r="O107" s="234"/>
      <c r="P107" s="235">
        <f>O107*H107</f>
        <v>0</v>
      </c>
      <c r="Q107" s="235">
        <v>0</v>
      </c>
      <c r="R107" s="235">
        <f>Q107*H107</f>
        <v>0</v>
      </c>
      <c r="S107" s="235">
        <v>0</v>
      </c>
      <c r="T107" s="23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114</v>
      </c>
      <c r="AT107" s="207" t="s">
        <v>110</v>
      </c>
      <c r="AU107" s="207" t="s">
        <v>76</v>
      </c>
      <c r="AY107" s="17" t="s">
        <v>109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76</v>
      </c>
      <c r="BK107" s="208">
        <f>ROUND(I107*H107,2)</f>
        <v>0</v>
      </c>
      <c r="BL107" s="17" t="s">
        <v>114</v>
      </c>
      <c r="BM107" s="207" t="s">
        <v>190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R8utosdul1fU9AYbqrSQwVqXitG0qgrfo3NdwA7iLkA+ZITy8OcqqhfPC38YuLCcjbolP8sH4F7UOAw56Zj4Fw==" hashValue="ABfw/6hb+ThmtYIjPfk2zZ6IhYjVLA2VayzTRjS4FXzwiqSfHQ1k7+ve6im7eN9EhP12Lvka6Z4E9rMm+V5d0Q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4" customFormat="1" ht="45" customHeight="1">
      <c r="B3" s="241"/>
      <c r="C3" s="242" t="s">
        <v>191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192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193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194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195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196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197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198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199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200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201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75</v>
      </c>
      <c r="F18" s="248" t="s">
        <v>202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203</v>
      </c>
      <c r="F19" s="248" t="s">
        <v>204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205</v>
      </c>
      <c r="F20" s="248" t="s">
        <v>206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207</v>
      </c>
      <c r="F21" s="248" t="s">
        <v>208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209</v>
      </c>
      <c r="F22" s="248" t="s">
        <v>210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211</v>
      </c>
      <c r="F23" s="248" t="s">
        <v>212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213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214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215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216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217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218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219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220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221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95</v>
      </c>
      <c r="F36" s="248"/>
      <c r="G36" s="248" t="s">
        <v>222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223</v>
      </c>
      <c r="F37" s="248"/>
      <c r="G37" s="248" t="s">
        <v>224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50</v>
      </c>
      <c r="F38" s="248"/>
      <c r="G38" s="248" t="s">
        <v>225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51</v>
      </c>
      <c r="F39" s="248"/>
      <c r="G39" s="248" t="s">
        <v>226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96</v>
      </c>
      <c r="F40" s="248"/>
      <c r="G40" s="248" t="s">
        <v>227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97</v>
      </c>
      <c r="F41" s="248"/>
      <c r="G41" s="248" t="s">
        <v>228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229</v>
      </c>
      <c r="F42" s="248"/>
      <c r="G42" s="248" t="s">
        <v>230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231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232</v>
      </c>
      <c r="F44" s="248"/>
      <c r="G44" s="248" t="s">
        <v>233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99</v>
      </c>
      <c r="F45" s="248"/>
      <c r="G45" s="248" t="s">
        <v>234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235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236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237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238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239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240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241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242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243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244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245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246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247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248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249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250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251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252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253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254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255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256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257</v>
      </c>
      <c r="D76" s="266"/>
      <c r="E76" s="266"/>
      <c r="F76" s="266" t="s">
        <v>258</v>
      </c>
      <c r="G76" s="267"/>
      <c r="H76" s="266" t="s">
        <v>51</v>
      </c>
      <c r="I76" s="266" t="s">
        <v>54</v>
      </c>
      <c r="J76" s="266" t="s">
        <v>259</v>
      </c>
      <c r="K76" s="265"/>
    </row>
    <row r="77" s="1" customFormat="1" ht="17.25" customHeight="1">
      <c r="B77" s="263"/>
      <c r="C77" s="268" t="s">
        <v>260</v>
      </c>
      <c r="D77" s="268"/>
      <c r="E77" s="268"/>
      <c r="F77" s="269" t="s">
        <v>261</v>
      </c>
      <c r="G77" s="270"/>
      <c r="H77" s="268"/>
      <c r="I77" s="268"/>
      <c r="J77" s="268" t="s">
        <v>262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50</v>
      </c>
      <c r="D79" s="273"/>
      <c r="E79" s="273"/>
      <c r="F79" s="274" t="s">
        <v>263</v>
      </c>
      <c r="G79" s="275"/>
      <c r="H79" s="251" t="s">
        <v>264</v>
      </c>
      <c r="I79" s="251" t="s">
        <v>265</v>
      </c>
      <c r="J79" s="251">
        <v>20</v>
      </c>
      <c r="K79" s="265"/>
    </row>
    <row r="80" s="1" customFormat="1" ht="15" customHeight="1">
      <c r="B80" s="263"/>
      <c r="C80" s="251" t="s">
        <v>266</v>
      </c>
      <c r="D80" s="251"/>
      <c r="E80" s="251"/>
      <c r="F80" s="274" t="s">
        <v>263</v>
      </c>
      <c r="G80" s="275"/>
      <c r="H80" s="251" t="s">
        <v>267</v>
      </c>
      <c r="I80" s="251" t="s">
        <v>265</v>
      </c>
      <c r="J80" s="251">
        <v>120</v>
      </c>
      <c r="K80" s="265"/>
    </row>
    <row r="81" s="1" customFormat="1" ht="15" customHeight="1">
      <c r="B81" s="276"/>
      <c r="C81" s="251" t="s">
        <v>268</v>
      </c>
      <c r="D81" s="251"/>
      <c r="E81" s="251"/>
      <c r="F81" s="274" t="s">
        <v>269</v>
      </c>
      <c r="G81" s="275"/>
      <c r="H81" s="251" t="s">
        <v>270</v>
      </c>
      <c r="I81" s="251" t="s">
        <v>265</v>
      </c>
      <c r="J81" s="251">
        <v>50</v>
      </c>
      <c r="K81" s="265"/>
    </row>
    <row r="82" s="1" customFormat="1" ht="15" customHeight="1">
      <c r="B82" s="276"/>
      <c r="C82" s="251" t="s">
        <v>271</v>
      </c>
      <c r="D82" s="251"/>
      <c r="E82" s="251"/>
      <c r="F82" s="274" t="s">
        <v>263</v>
      </c>
      <c r="G82" s="275"/>
      <c r="H82" s="251" t="s">
        <v>272</v>
      </c>
      <c r="I82" s="251" t="s">
        <v>273</v>
      </c>
      <c r="J82" s="251"/>
      <c r="K82" s="265"/>
    </row>
    <row r="83" s="1" customFormat="1" ht="15" customHeight="1">
      <c r="B83" s="276"/>
      <c r="C83" s="277" t="s">
        <v>274</v>
      </c>
      <c r="D83" s="277"/>
      <c r="E83" s="277"/>
      <c r="F83" s="278" t="s">
        <v>269</v>
      </c>
      <c r="G83" s="277"/>
      <c r="H83" s="277" t="s">
        <v>275</v>
      </c>
      <c r="I83" s="277" t="s">
        <v>265</v>
      </c>
      <c r="J83" s="277">
        <v>15</v>
      </c>
      <c r="K83" s="265"/>
    </row>
    <row r="84" s="1" customFormat="1" ht="15" customHeight="1">
      <c r="B84" s="276"/>
      <c r="C84" s="277" t="s">
        <v>276</v>
      </c>
      <c r="D84" s="277"/>
      <c r="E84" s="277"/>
      <c r="F84" s="278" t="s">
        <v>269</v>
      </c>
      <c r="G84" s="277"/>
      <c r="H84" s="277" t="s">
        <v>277</v>
      </c>
      <c r="I84" s="277" t="s">
        <v>265</v>
      </c>
      <c r="J84" s="277">
        <v>15</v>
      </c>
      <c r="K84" s="265"/>
    </row>
    <row r="85" s="1" customFormat="1" ht="15" customHeight="1">
      <c r="B85" s="276"/>
      <c r="C85" s="277" t="s">
        <v>278</v>
      </c>
      <c r="D85" s="277"/>
      <c r="E85" s="277"/>
      <c r="F85" s="278" t="s">
        <v>269</v>
      </c>
      <c r="G85" s="277"/>
      <c r="H85" s="277" t="s">
        <v>279</v>
      </c>
      <c r="I85" s="277" t="s">
        <v>265</v>
      </c>
      <c r="J85" s="277">
        <v>20</v>
      </c>
      <c r="K85" s="265"/>
    </row>
    <row r="86" s="1" customFormat="1" ht="15" customHeight="1">
      <c r="B86" s="276"/>
      <c r="C86" s="277" t="s">
        <v>280</v>
      </c>
      <c r="D86" s="277"/>
      <c r="E86" s="277"/>
      <c r="F86" s="278" t="s">
        <v>269</v>
      </c>
      <c r="G86" s="277"/>
      <c r="H86" s="277" t="s">
        <v>281</v>
      </c>
      <c r="I86" s="277" t="s">
        <v>265</v>
      </c>
      <c r="J86" s="277">
        <v>20</v>
      </c>
      <c r="K86" s="265"/>
    </row>
    <row r="87" s="1" customFormat="1" ht="15" customHeight="1">
      <c r="B87" s="276"/>
      <c r="C87" s="251" t="s">
        <v>282</v>
      </c>
      <c r="D87" s="251"/>
      <c r="E87" s="251"/>
      <c r="F87" s="274" t="s">
        <v>269</v>
      </c>
      <c r="G87" s="275"/>
      <c r="H87" s="251" t="s">
        <v>283</v>
      </c>
      <c r="I87" s="251" t="s">
        <v>265</v>
      </c>
      <c r="J87" s="251">
        <v>50</v>
      </c>
      <c r="K87" s="265"/>
    </row>
    <row r="88" s="1" customFormat="1" ht="15" customHeight="1">
      <c r="B88" s="276"/>
      <c r="C88" s="251" t="s">
        <v>284</v>
      </c>
      <c r="D88" s="251"/>
      <c r="E88" s="251"/>
      <c r="F88" s="274" t="s">
        <v>269</v>
      </c>
      <c r="G88" s="275"/>
      <c r="H88" s="251" t="s">
        <v>285</v>
      </c>
      <c r="I88" s="251" t="s">
        <v>265</v>
      </c>
      <c r="J88" s="251">
        <v>20</v>
      </c>
      <c r="K88" s="265"/>
    </row>
    <row r="89" s="1" customFormat="1" ht="15" customHeight="1">
      <c r="B89" s="276"/>
      <c r="C89" s="251" t="s">
        <v>286</v>
      </c>
      <c r="D89" s="251"/>
      <c r="E89" s="251"/>
      <c r="F89" s="274" t="s">
        <v>269</v>
      </c>
      <c r="G89" s="275"/>
      <c r="H89" s="251" t="s">
        <v>287</v>
      </c>
      <c r="I89" s="251" t="s">
        <v>265</v>
      </c>
      <c r="J89" s="251">
        <v>20</v>
      </c>
      <c r="K89" s="265"/>
    </row>
    <row r="90" s="1" customFormat="1" ht="15" customHeight="1">
      <c r="B90" s="276"/>
      <c r="C90" s="251" t="s">
        <v>288</v>
      </c>
      <c r="D90" s="251"/>
      <c r="E90" s="251"/>
      <c r="F90" s="274" t="s">
        <v>269</v>
      </c>
      <c r="G90" s="275"/>
      <c r="H90" s="251" t="s">
        <v>289</v>
      </c>
      <c r="I90" s="251" t="s">
        <v>265</v>
      </c>
      <c r="J90" s="251">
        <v>50</v>
      </c>
      <c r="K90" s="265"/>
    </row>
    <row r="91" s="1" customFormat="1" ht="15" customHeight="1">
      <c r="B91" s="276"/>
      <c r="C91" s="251" t="s">
        <v>290</v>
      </c>
      <c r="D91" s="251"/>
      <c r="E91" s="251"/>
      <c r="F91" s="274" t="s">
        <v>269</v>
      </c>
      <c r="G91" s="275"/>
      <c r="H91" s="251" t="s">
        <v>290</v>
      </c>
      <c r="I91" s="251" t="s">
        <v>265</v>
      </c>
      <c r="J91" s="251">
        <v>50</v>
      </c>
      <c r="K91" s="265"/>
    </row>
    <row r="92" s="1" customFormat="1" ht="15" customHeight="1">
      <c r="B92" s="276"/>
      <c r="C92" s="251" t="s">
        <v>291</v>
      </c>
      <c r="D92" s="251"/>
      <c r="E92" s="251"/>
      <c r="F92" s="274" t="s">
        <v>269</v>
      </c>
      <c r="G92" s="275"/>
      <c r="H92" s="251" t="s">
        <v>292</v>
      </c>
      <c r="I92" s="251" t="s">
        <v>265</v>
      </c>
      <c r="J92" s="251">
        <v>255</v>
      </c>
      <c r="K92" s="265"/>
    </row>
    <row r="93" s="1" customFormat="1" ht="15" customHeight="1">
      <c r="B93" s="276"/>
      <c r="C93" s="251" t="s">
        <v>293</v>
      </c>
      <c r="D93" s="251"/>
      <c r="E93" s="251"/>
      <c r="F93" s="274" t="s">
        <v>263</v>
      </c>
      <c r="G93" s="275"/>
      <c r="H93" s="251" t="s">
        <v>294</v>
      </c>
      <c r="I93" s="251" t="s">
        <v>295</v>
      </c>
      <c r="J93" s="251"/>
      <c r="K93" s="265"/>
    </row>
    <row r="94" s="1" customFormat="1" ht="15" customHeight="1">
      <c r="B94" s="276"/>
      <c r="C94" s="251" t="s">
        <v>296</v>
      </c>
      <c r="D94" s="251"/>
      <c r="E94" s="251"/>
      <c r="F94" s="274" t="s">
        <v>263</v>
      </c>
      <c r="G94" s="275"/>
      <c r="H94" s="251" t="s">
        <v>297</v>
      </c>
      <c r="I94" s="251" t="s">
        <v>298</v>
      </c>
      <c r="J94" s="251"/>
      <c r="K94" s="265"/>
    </row>
    <row r="95" s="1" customFormat="1" ht="15" customHeight="1">
      <c r="B95" s="276"/>
      <c r="C95" s="251" t="s">
        <v>299</v>
      </c>
      <c r="D95" s="251"/>
      <c r="E95" s="251"/>
      <c r="F95" s="274" t="s">
        <v>263</v>
      </c>
      <c r="G95" s="275"/>
      <c r="H95" s="251" t="s">
        <v>299</v>
      </c>
      <c r="I95" s="251" t="s">
        <v>298</v>
      </c>
      <c r="J95" s="251"/>
      <c r="K95" s="265"/>
    </row>
    <row r="96" s="1" customFormat="1" ht="15" customHeight="1">
      <c r="B96" s="276"/>
      <c r="C96" s="251" t="s">
        <v>35</v>
      </c>
      <c r="D96" s="251"/>
      <c r="E96" s="251"/>
      <c r="F96" s="274" t="s">
        <v>263</v>
      </c>
      <c r="G96" s="275"/>
      <c r="H96" s="251" t="s">
        <v>300</v>
      </c>
      <c r="I96" s="251" t="s">
        <v>298</v>
      </c>
      <c r="J96" s="251"/>
      <c r="K96" s="265"/>
    </row>
    <row r="97" s="1" customFormat="1" ht="15" customHeight="1">
      <c r="B97" s="276"/>
      <c r="C97" s="251" t="s">
        <v>45</v>
      </c>
      <c r="D97" s="251"/>
      <c r="E97" s="251"/>
      <c r="F97" s="274" t="s">
        <v>263</v>
      </c>
      <c r="G97" s="275"/>
      <c r="H97" s="251" t="s">
        <v>301</v>
      </c>
      <c r="I97" s="251" t="s">
        <v>298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302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257</v>
      </c>
      <c r="D103" s="266"/>
      <c r="E103" s="266"/>
      <c r="F103" s="266" t="s">
        <v>258</v>
      </c>
      <c r="G103" s="267"/>
      <c r="H103" s="266" t="s">
        <v>51</v>
      </c>
      <c r="I103" s="266" t="s">
        <v>54</v>
      </c>
      <c r="J103" s="266" t="s">
        <v>259</v>
      </c>
      <c r="K103" s="265"/>
    </row>
    <row r="104" s="1" customFormat="1" ht="17.25" customHeight="1">
      <c r="B104" s="263"/>
      <c r="C104" s="268" t="s">
        <v>260</v>
      </c>
      <c r="D104" s="268"/>
      <c r="E104" s="268"/>
      <c r="F104" s="269" t="s">
        <v>261</v>
      </c>
      <c r="G104" s="270"/>
      <c r="H104" s="268"/>
      <c r="I104" s="268"/>
      <c r="J104" s="268" t="s">
        <v>262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50</v>
      </c>
      <c r="D106" s="273"/>
      <c r="E106" s="273"/>
      <c r="F106" s="274" t="s">
        <v>263</v>
      </c>
      <c r="G106" s="251"/>
      <c r="H106" s="251" t="s">
        <v>303</v>
      </c>
      <c r="I106" s="251" t="s">
        <v>265</v>
      </c>
      <c r="J106" s="251">
        <v>20</v>
      </c>
      <c r="K106" s="265"/>
    </row>
    <row r="107" s="1" customFormat="1" ht="15" customHeight="1">
      <c r="B107" s="263"/>
      <c r="C107" s="251" t="s">
        <v>266</v>
      </c>
      <c r="D107" s="251"/>
      <c r="E107" s="251"/>
      <c r="F107" s="274" t="s">
        <v>263</v>
      </c>
      <c r="G107" s="251"/>
      <c r="H107" s="251" t="s">
        <v>303</v>
      </c>
      <c r="I107" s="251" t="s">
        <v>265</v>
      </c>
      <c r="J107" s="251">
        <v>120</v>
      </c>
      <c r="K107" s="265"/>
    </row>
    <row r="108" s="1" customFormat="1" ht="15" customHeight="1">
      <c r="B108" s="276"/>
      <c r="C108" s="251" t="s">
        <v>268</v>
      </c>
      <c r="D108" s="251"/>
      <c r="E108" s="251"/>
      <c r="F108" s="274" t="s">
        <v>269</v>
      </c>
      <c r="G108" s="251"/>
      <c r="H108" s="251" t="s">
        <v>303</v>
      </c>
      <c r="I108" s="251" t="s">
        <v>265</v>
      </c>
      <c r="J108" s="251">
        <v>50</v>
      </c>
      <c r="K108" s="265"/>
    </row>
    <row r="109" s="1" customFormat="1" ht="15" customHeight="1">
      <c r="B109" s="276"/>
      <c r="C109" s="251" t="s">
        <v>271</v>
      </c>
      <c r="D109" s="251"/>
      <c r="E109" s="251"/>
      <c r="F109" s="274" t="s">
        <v>263</v>
      </c>
      <c r="G109" s="251"/>
      <c r="H109" s="251" t="s">
        <v>303</v>
      </c>
      <c r="I109" s="251" t="s">
        <v>273</v>
      </c>
      <c r="J109" s="251"/>
      <c r="K109" s="265"/>
    </row>
    <row r="110" s="1" customFormat="1" ht="15" customHeight="1">
      <c r="B110" s="276"/>
      <c r="C110" s="251" t="s">
        <v>282</v>
      </c>
      <c r="D110" s="251"/>
      <c r="E110" s="251"/>
      <c r="F110" s="274" t="s">
        <v>269</v>
      </c>
      <c r="G110" s="251"/>
      <c r="H110" s="251" t="s">
        <v>303</v>
      </c>
      <c r="I110" s="251" t="s">
        <v>265</v>
      </c>
      <c r="J110" s="251">
        <v>50</v>
      </c>
      <c r="K110" s="265"/>
    </row>
    <row r="111" s="1" customFormat="1" ht="15" customHeight="1">
      <c r="B111" s="276"/>
      <c r="C111" s="251" t="s">
        <v>290</v>
      </c>
      <c r="D111" s="251"/>
      <c r="E111" s="251"/>
      <c r="F111" s="274" t="s">
        <v>269</v>
      </c>
      <c r="G111" s="251"/>
      <c r="H111" s="251" t="s">
        <v>303</v>
      </c>
      <c r="I111" s="251" t="s">
        <v>265</v>
      </c>
      <c r="J111" s="251">
        <v>50</v>
      </c>
      <c r="K111" s="265"/>
    </row>
    <row r="112" s="1" customFormat="1" ht="15" customHeight="1">
      <c r="B112" s="276"/>
      <c r="C112" s="251" t="s">
        <v>288</v>
      </c>
      <c r="D112" s="251"/>
      <c r="E112" s="251"/>
      <c r="F112" s="274" t="s">
        <v>269</v>
      </c>
      <c r="G112" s="251"/>
      <c r="H112" s="251" t="s">
        <v>303</v>
      </c>
      <c r="I112" s="251" t="s">
        <v>265</v>
      </c>
      <c r="J112" s="251">
        <v>50</v>
      </c>
      <c r="K112" s="265"/>
    </row>
    <row r="113" s="1" customFormat="1" ht="15" customHeight="1">
      <c r="B113" s="276"/>
      <c r="C113" s="251" t="s">
        <v>50</v>
      </c>
      <c r="D113" s="251"/>
      <c r="E113" s="251"/>
      <c r="F113" s="274" t="s">
        <v>263</v>
      </c>
      <c r="G113" s="251"/>
      <c r="H113" s="251" t="s">
        <v>304</v>
      </c>
      <c r="I113" s="251" t="s">
        <v>265</v>
      </c>
      <c r="J113" s="251">
        <v>20</v>
      </c>
      <c r="K113" s="265"/>
    </row>
    <row r="114" s="1" customFormat="1" ht="15" customHeight="1">
      <c r="B114" s="276"/>
      <c r="C114" s="251" t="s">
        <v>305</v>
      </c>
      <c r="D114" s="251"/>
      <c r="E114" s="251"/>
      <c r="F114" s="274" t="s">
        <v>263</v>
      </c>
      <c r="G114" s="251"/>
      <c r="H114" s="251" t="s">
        <v>306</v>
      </c>
      <c r="I114" s="251" t="s">
        <v>265</v>
      </c>
      <c r="J114" s="251">
        <v>120</v>
      </c>
      <c r="K114" s="265"/>
    </row>
    <row r="115" s="1" customFormat="1" ht="15" customHeight="1">
      <c r="B115" s="276"/>
      <c r="C115" s="251" t="s">
        <v>35</v>
      </c>
      <c r="D115" s="251"/>
      <c r="E115" s="251"/>
      <c r="F115" s="274" t="s">
        <v>263</v>
      </c>
      <c r="G115" s="251"/>
      <c r="H115" s="251" t="s">
        <v>307</v>
      </c>
      <c r="I115" s="251" t="s">
        <v>298</v>
      </c>
      <c r="J115" s="251"/>
      <c r="K115" s="265"/>
    </row>
    <row r="116" s="1" customFormat="1" ht="15" customHeight="1">
      <c r="B116" s="276"/>
      <c r="C116" s="251" t="s">
        <v>45</v>
      </c>
      <c r="D116" s="251"/>
      <c r="E116" s="251"/>
      <c r="F116" s="274" t="s">
        <v>263</v>
      </c>
      <c r="G116" s="251"/>
      <c r="H116" s="251" t="s">
        <v>308</v>
      </c>
      <c r="I116" s="251" t="s">
        <v>298</v>
      </c>
      <c r="J116" s="251"/>
      <c r="K116" s="265"/>
    </row>
    <row r="117" s="1" customFormat="1" ht="15" customHeight="1">
      <c r="B117" s="276"/>
      <c r="C117" s="251" t="s">
        <v>54</v>
      </c>
      <c r="D117" s="251"/>
      <c r="E117" s="251"/>
      <c r="F117" s="274" t="s">
        <v>263</v>
      </c>
      <c r="G117" s="251"/>
      <c r="H117" s="251" t="s">
        <v>309</v>
      </c>
      <c r="I117" s="251" t="s">
        <v>310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311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257</v>
      </c>
      <c r="D123" s="266"/>
      <c r="E123" s="266"/>
      <c r="F123" s="266" t="s">
        <v>258</v>
      </c>
      <c r="G123" s="267"/>
      <c r="H123" s="266" t="s">
        <v>51</v>
      </c>
      <c r="I123" s="266" t="s">
        <v>54</v>
      </c>
      <c r="J123" s="266" t="s">
        <v>259</v>
      </c>
      <c r="K123" s="295"/>
    </row>
    <row r="124" s="1" customFormat="1" ht="17.25" customHeight="1">
      <c r="B124" s="294"/>
      <c r="C124" s="268" t="s">
        <v>260</v>
      </c>
      <c r="D124" s="268"/>
      <c r="E124" s="268"/>
      <c r="F124" s="269" t="s">
        <v>261</v>
      </c>
      <c r="G124" s="270"/>
      <c r="H124" s="268"/>
      <c r="I124" s="268"/>
      <c r="J124" s="268" t="s">
        <v>262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266</v>
      </c>
      <c r="D126" s="273"/>
      <c r="E126" s="273"/>
      <c r="F126" s="274" t="s">
        <v>263</v>
      </c>
      <c r="G126" s="251"/>
      <c r="H126" s="251" t="s">
        <v>303</v>
      </c>
      <c r="I126" s="251" t="s">
        <v>265</v>
      </c>
      <c r="J126" s="251">
        <v>120</v>
      </c>
      <c r="K126" s="299"/>
    </row>
    <row r="127" s="1" customFormat="1" ht="15" customHeight="1">
      <c r="B127" s="296"/>
      <c r="C127" s="251" t="s">
        <v>312</v>
      </c>
      <c r="D127" s="251"/>
      <c r="E127" s="251"/>
      <c r="F127" s="274" t="s">
        <v>263</v>
      </c>
      <c r="G127" s="251"/>
      <c r="H127" s="251" t="s">
        <v>313</v>
      </c>
      <c r="I127" s="251" t="s">
        <v>265</v>
      </c>
      <c r="J127" s="251" t="s">
        <v>314</v>
      </c>
      <c r="K127" s="299"/>
    </row>
    <row r="128" s="1" customFormat="1" ht="15" customHeight="1">
      <c r="B128" s="296"/>
      <c r="C128" s="251" t="s">
        <v>211</v>
      </c>
      <c r="D128" s="251"/>
      <c r="E128" s="251"/>
      <c r="F128" s="274" t="s">
        <v>263</v>
      </c>
      <c r="G128" s="251"/>
      <c r="H128" s="251" t="s">
        <v>315</v>
      </c>
      <c r="I128" s="251" t="s">
        <v>265</v>
      </c>
      <c r="J128" s="251" t="s">
        <v>314</v>
      </c>
      <c r="K128" s="299"/>
    </row>
    <row r="129" s="1" customFormat="1" ht="15" customHeight="1">
      <c r="B129" s="296"/>
      <c r="C129" s="251" t="s">
        <v>274</v>
      </c>
      <c r="D129" s="251"/>
      <c r="E129" s="251"/>
      <c r="F129" s="274" t="s">
        <v>269</v>
      </c>
      <c r="G129" s="251"/>
      <c r="H129" s="251" t="s">
        <v>275</v>
      </c>
      <c r="I129" s="251" t="s">
        <v>265</v>
      </c>
      <c r="J129" s="251">
        <v>15</v>
      </c>
      <c r="K129" s="299"/>
    </row>
    <row r="130" s="1" customFormat="1" ht="15" customHeight="1">
      <c r="B130" s="296"/>
      <c r="C130" s="277" t="s">
        <v>276</v>
      </c>
      <c r="D130" s="277"/>
      <c r="E130" s="277"/>
      <c r="F130" s="278" t="s">
        <v>269</v>
      </c>
      <c r="G130" s="277"/>
      <c r="H130" s="277" t="s">
        <v>277</v>
      </c>
      <c r="I130" s="277" t="s">
        <v>265</v>
      </c>
      <c r="J130" s="277">
        <v>15</v>
      </c>
      <c r="K130" s="299"/>
    </row>
    <row r="131" s="1" customFormat="1" ht="15" customHeight="1">
      <c r="B131" s="296"/>
      <c r="C131" s="277" t="s">
        <v>278</v>
      </c>
      <c r="D131" s="277"/>
      <c r="E131" s="277"/>
      <c r="F131" s="278" t="s">
        <v>269</v>
      </c>
      <c r="G131" s="277"/>
      <c r="H131" s="277" t="s">
        <v>279</v>
      </c>
      <c r="I131" s="277" t="s">
        <v>265</v>
      </c>
      <c r="J131" s="277">
        <v>20</v>
      </c>
      <c r="K131" s="299"/>
    </row>
    <row r="132" s="1" customFormat="1" ht="15" customHeight="1">
      <c r="B132" s="296"/>
      <c r="C132" s="277" t="s">
        <v>280</v>
      </c>
      <c r="D132" s="277"/>
      <c r="E132" s="277"/>
      <c r="F132" s="278" t="s">
        <v>269</v>
      </c>
      <c r="G132" s="277"/>
      <c r="H132" s="277" t="s">
        <v>281</v>
      </c>
      <c r="I132" s="277" t="s">
        <v>265</v>
      </c>
      <c r="J132" s="277">
        <v>20</v>
      </c>
      <c r="K132" s="299"/>
    </row>
    <row r="133" s="1" customFormat="1" ht="15" customHeight="1">
      <c r="B133" s="296"/>
      <c r="C133" s="251" t="s">
        <v>268</v>
      </c>
      <c r="D133" s="251"/>
      <c r="E133" s="251"/>
      <c r="F133" s="274" t="s">
        <v>269</v>
      </c>
      <c r="G133" s="251"/>
      <c r="H133" s="251" t="s">
        <v>303</v>
      </c>
      <c r="I133" s="251" t="s">
        <v>265</v>
      </c>
      <c r="J133" s="251">
        <v>50</v>
      </c>
      <c r="K133" s="299"/>
    </row>
    <row r="134" s="1" customFormat="1" ht="15" customHeight="1">
      <c r="B134" s="296"/>
      <c r="C134" s="251" t="s">
        <v>282</v>
      </c>
      <c r="D134" s="251"/>
      <c r="E134" s="251"/>
      <c r="F134" s="274" t="s">
        <v>269</v>
      </c>
      <c r="G134" s="251"/>
      <c r="H134" s="251" t="s">
        <v>303</v>
      </c>
      <c r="I134" s="251" t="s">
        <v>265</v>
      </c>
      <c r="J134" s="251">
        <v>50</v>
      </c>
      <c r="K134" s="299"/>
    </row>
    <row r="135" s="1" customFormat="1" ht="15" customHeight="1">
      <c r="B135" s="296"/>
      <c r="C135" s="251" t="s">
        <v>288</v>
      </c>
      <c r="D135" s="251"/>
      <c r="E135" s="251"/>
      <c r="F135" s="274" t="s">
        <v>269</v>
      </c>
      <c r="G135" s="251"/>
      <c r="H135" s="251" t="s">
        <v>303</v>
      </c>
      <c r="I135" s="251" t="s">
        <v>265</v>
      </c>
      <c r="J135" s="251">
        <v>50</v>
      </c>
      <c r="K135" s="299"/>
    </row>
    <row r="136" s="1" customFormat="1" ht="15" customHeight="1">
      <c r="B136" s="296"/>
      <c r="C136" s="251" t="s">
        <v>290</v>
      </c>
      <c r="D136" s="251"/>
      <c r="E136" s="251"/>
      <c r="F136" s="274" t="s">
        <v>269</v>
      </c>
      <c r="G136" s="251"/>
      <c r="H136" s="251" t="s">
        <v>303</v>
      </c>
      <c r="I136" s="251" t="s">
        <v>265</v>
      </c>
      <c r="J136" s="251">
        <v>50</v>
      </c>
      <c r="K136" s="299"/>
    </row>
    <row r="137" s="1" customFormat="1" ht="15" customHeight="1">
      <c r="B137" s="296"/>
      <c r="C137" s="251" t="s">
        <v>291</v>
      </c>
      <c r="D137" s="251"/>
      <c r="E137" s="251"/>
      <c r="F137" s="274" t="s">
        <v>269</v>
      </c>
      <c r="G137" s="251"/>
      <c r="H137" s="251" t="s">
        <v>316</v>
      </c>
      <c r="I137" s="251" t="s">
        <v>265</v>
      </c>
      <c r="J137" s="251">
        <v>255</v>
      </c>
      <c r="K137" s="299"/>
    </row>
    <row r="138" s="1" customFormat="1" ht="15" customHeight="1">
      <c r="B138" s="296"/>
      <c r="C138" s="251" t="s">
        <v>293</v>
      </c>
      <c r="D138" s="251"/>
      <c r="E138" s="251"/>
      <c r="F138" s="274" t="s">
        <v>263</v>
      </c>
      <c r="G138" s="251"/>
      <c r="H138" s="251" t="s">
        <v>317</v>
      </c>
      <c r="I138" s="251" t="s">
        <v>295</v>
      </c>
      <c r="J138" s="251"/>
      <c r="K138" s="299"/>
    </row>
    <row r="139" s="1" customFormat="1" ht="15" customHeight="1">
      <c r="B139" s="296"/>
      <c r="C139" s="251" t="s">
        <v>296</v>
      </c>
      <c r="D139" s="251"/>
      <c r="E139" s="251"/>
      <c r="F139" s="274" t="s">
        <v>263</v>
      </c>
      <c r="G139" s="251"/>
      <c r="H139" s="251" t="s">
        <v>318</v>
      </c>
      <c r="I139" s="251" t="s">
        <v>298</v>
      </c>
      <c r="J139" s="251"/>
      <c r="K139" s="299"/>
    </row>
    <row r="140" s="1" customFormat="1" ht="15" customHeight="1">
      <c r="B140" s="296"/>
      <c r="C140" s="251" t="s">
        <v>299</v>
      </c>
      <c r="D140" s="251"/>
      <c r="E140" s="251"/>
      <c r="F140" s="274" t="s">
        <v>263</v>
      </c>
      <c r="G140" s="251"/>
      <c r="H140" s="251" t="s">
        <v>299</v>
      </c>
      <c r="I140" s="251" t="s">
        <v>298</v>
      </c>
      <c r="J140" s="251"/>
      <c r="K140" s="299"/>
    </row>
    <row r="141" s="1" customFormat="1" ht="15" customHeight="1">
      <c r="B141" s="296"/>
      <c r="C141" s="251" t="s">
        <v>35</v>
      </c>
      <c r="D141" s="251"/>
      <c r="E141" s="251"/>
      <c r="F141" s="274" t="s">
        <v>263</v>
      </c>
      <c r="G141" s="251"/>
      <c r="H141" s="251" t="s">
        <v>319</v>
      </c>
      <c r="I141" s="251" t="s">
        <v>298</v>
      </c>
      <c r="J141" s="251"/>
      <c r="K141" s="299"/>
    </row>
    <row r="142" s="1" customFormat="1" ht="15" customHeight="1">
      <c r="B142" s="296"/>
      <c r="C142" s="251" t="s">
        <v>320</v>
      </c>
      <c r="D142" s="251"/>
      <c r="E142" s="251"/>
      <c r="F142" s="274" t="s">
        <v>263</v>
      </c>
      <c r="G142" s="251"/>
      <c r="H142" s="251" t="s">
        <v>321</v>
      </c>
      <c r="I142" s="251" t="s">
        <v>298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322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257</v>
      </c>
      <c r="D148" s="266"/>
      <c r="E148" s="266"/>
      <c r="F148" s="266" t="s">
        <v>258</v>
      </c>
      <c r="G148" s="267"/>
      <c r="H148" s="266" t="s">
        <v>51</v>
      </c>
      <c r="I148" s="266" t="s">
        <v>54</v>
      </c>
      <c r="J148" s="266" t="s">
        <v>259</v>
      </c>
      <c r="K148" s="265"/>
    </row>
    <row r="149" s="1" customFormat="1" ht="17.25" customHeight="1">
      <c r="B149" s="263"/>
      <c r="C149" s="268" t="s">
        <v>260</v>
      </c>
      <c r="D149" s="268"/>
      <c r="E149" s="268"/>
      <c r="F149" s="269" t="s">
        <v>261</v>
      </c>
      <c r="G149" s="270"/>
      <c r="H149" s="268"/>
      <c r="I149" s="268"/>
      <c r="J149" s="268" t="s">
        <v>262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266</v>
      </c>
      <c r="D151" s="251"/>
      <c r="E151" s="251"/>
      <c r="F151" s="304" t="s">
        <v>263</v>
      </c>
      <c r="G151" s="251"/>
      <c r="H151" s="303" t="s">
        <v>303</v>
      </c>
      <c r="I151" s="303" t="s">
        <v>265</v>
      </c>
      <c r="J151" s="303">
        <v>120</v>
      </c>
      <c r="K151" s="299"/>
    </row>
    <row r="152" s="1" customFormat="1" ht="15" customHeight="1">
      <c r="B152" s="276"/>
      <c r="C152" s="303" t="s">
        <v>312</v>
      </c>
      <c r="D152" s="251"/>
      <c r="E152" s="251"/>
      <c r="F152" s="304" t="s">
        <v>263</v>
      </c>
      <c r="G152" s="251"/>
      <c r="H152" s="303" t="s">
        <v>323</v>
      </c>
      <c r="I152" s="303" t="s">
        <v>265</v>
      </c>
      <c r="J152" s="303" t="s">
        <v>314</v>
      </c>
      <c r="K152" s="299"/>
    </row>
    <row r="153" s="1" customFormat="1" ht="15" customHeight="1">
      <c r="B153" s="276"/>
      <c r="C153" s="303" t="s">
        <v>211</v>
      </c>
      <c r="D153" s="251"/>
      <c r="E153" s="251"/>
      <c r="F153" s="304" t="s">
        <v>263</v>
      </c>
      <c r="G153" s="251"/>
      <c r="H153" s="303" t="s">
        <v>324</v>
      </c>
      <c r="I153" s="303" t="s">
        <v>265</v>
      </c>
      <c r="J153" s="303" t="s">
        <v>314</v>
      </c>
      <c r="K153" s="299"/>
    </row>
    <row r="154" s="1" customFormat="1" ht="15" customHeight="1">
      <c r="B154" s="276"/>
      <c r="C154" s="303" t="s">
        <v>268</v>
      </c>
      <c r="D154" s="251"/>
      <c r="E154" s="251"/>
      <c r="F154" s="304" t="s">
        <v>269</v>
      </c>
      <c r="G154" s="251"/>
      <c r="H154" s="303" t="s">
        <v>303</v>
      </c>
      <c r="I154" s="303" t="s">
        <v>265</v>
      </c>
      <c r="J154" s="303">
        <v>50</v>
      </c>
      <c r="K154" s="299"/>
    </row>
    <row r="155" s="1" customFormat="1" ht="15" customHeight="1">
      <c r="B155" s="276"/>
      <c r="C155" s="303" t="s">
        <v>271</v>
      </c>
      <c r="D155" s="251"/>
      <c r="E155" s="251"/>
      <c r="F155" s="304" t="s">
        <v>263</v>
      </c>
      <c r="G155" s="251"/>
      <c r="H155" s="303" t="s">
        <v>303</v>
      </c>
      <c r="I155" s="303" t="s">
        <v>273</v>
      </c>
      <c r="J155" s="303"/>
      <c r="K155" s="299"/>
    </row>
    <row r="156" s="1" customFormat="1" ht="15" customHeight="1">
      <c r="B156" s="276"/>
      <c r="C156" s="303" t="s">
        <v>282</v>
      </c>
      <c r="D156" s="251"/>
      <c r="E156" s="251"/>
      <c r="F156" s="304" t="s">
        <v>269</v>
      </c>
      <c r="G156" s="251"/>
      <c r="H156" s="303" t="s">
        <v>303</v>
      </c>
      <c r="I156" s="303" t="s">
        <v>265</v>
      </c>
      <c r="J156" s="303">
        <v>50</v>
      </c>
      <c r="K156" s="299"/>
    </row>
    <row r="157" s="1" customFormat="1" ht="15" customHeight="1">
      <c r="B157" s="276"/>
      <c r="C157" s="303" t="s">
        <v>290</v>
      </c>
      <c r="D157" s="251"/>
      <c r="E157" s="251"/>
      <c r="F157" s="304" t="s">
        <v>269</v>
      </c>
      <c r="G157" s="251"/>
      <c r="H157" s="303" t="s">
        <v>303</v>
      </c>
      <c r="I157" s="303" t="s">
        <v>265</v>
      </c>
      <c r="J157" s="303">
        <v>50</v>
      </c>
      <c r="K157" s="299"/>
    </row>
    <row r="158" s="1" customFormat="1" ht="15" customHeight="1">
      <c r="B158" s="276"/>
      <c r="C158" s="303" t="s">
        <v>288</v>
      </c>
      <c r="D158" s="251"/>
      <c r="E158" s="251"/>
      <c r="F158" s="304" t="s">
        <v>269</v>
      </c>
      <c r="G158" s="251"/>
      <c r="H158" s="303" t="s">
        <v>303</v>
      </c>
      <c r="I158" s="303" t="s">
        <v>265</v>
      </c>
      <c r="J158" s="303">
        <v>50</v>
      </c>
      <c r="K158" s="299"/>
    </row>
    <row r="159" s="1" customFormat="1" ht="15" customHeight="1">
      <c r="B159" s="276"/>
      <c r="C159" s="303" t="s">
        <v>86</v>
      </c>
      <c r="D159" s="251"/>
      <c r="E159" s="251"/>
      <c r="F159" s="304" t="s">
        <v>263</v>
      </c>
      <c r="G159" s="251"/>
      <c r="H159" s="303" t="s">
        <v>325</v>
      </c>
      <c r="I159" s="303" t="s">
        <v>265</v>
      </c>
      <c r="J159" s="303" t="s">
        <v>326</v>
      </c>
      <c r="K159" s="299"/>
    </row>
    <row r="160" s="1" customFormat="1" ht="15" customHeight="1">
      <c r="B160" s="276"/>
      <c r="C160" s="303" t="s">
        <v>327</v>
      </c>
      <c r="D160" s="251"/>
      <c r="E160" s="251"/>
      <c r="F160" s="304" t="s">
        <v>263</v>
      </c>
      <c r="G160" s="251"/>
      <c r="H160" s="303" t="s">
        <v>328</v>
      </c>
      <c r="I160" s="303" t="s">
        <v>298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329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257</v>
      </c>
      <c r="D166" s="266"/>
      <c r="E166" s="266"/>
      <c r="F166" s="266" t="s">
        <v>258</v>
      </c>
      <c r="G166" s="308"/>
      <c r="H166" s="309" t="s">
        <v>51</v>
      </c>
      <c r="I166" s="309" t="s">
        <v>54</v>
      </c>
      <c r="J166" s="266" t="s">
        <v>259</v>
      </c>
      <c r="K166" s="243"/>
    </row>
    <row r="167" s="1" customFormat="1" ht="17.25" customHeight="1">
      <c r="B167" s="244"/>
      <c r="C167" s="268" t="s">
        <v>260</v>
      </c>
      <c r="D167" s="268"/>
      <c r="E167" s="268"/>
      <c r="F167" s="269" t="s">
        <v>261</v>
      </c>
      <c r="G167" s="310"/>
      <c r="H167" s="311"/>
      <c r="I167" s="311"/>
      <c r="J167" s="268" t="s">
        <v>262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266</v>
      </c>
      <c r="D169" s="251"/>
      <c r="E169" s="251"/>
      <c r="F169" s="274" t="s">
        <v>263</v>
      </c>
      <c r="G169" s="251"/>
      <c r="H169" s="251" t="s">
        <v>303</v>
      </c>
      <c r="I169" s="251" t="s">
        <v>265</v>
      </c>
      <c r="J169" s="251">
        <v>120</v>
      </c>
      <c r="K169" s="299"/>
    </row>
    <row r="170" s="1" customFormat="1" ht="15" customHeight="1">
      <c r="B170" s="276"/>
      <c r="C170" s="251" t="s">
        <v>312</v>
      </c>
      <c r="D170" s="251"/>
      <c r="E170" s="251"/>
      <c r="F170" s="274" t="s">
        <v>263</v>
      </c>
      <c r="G170" s="251"/>
      <c r="H170" s="251" t="s">
        <v>313</v>
      </c>
      <c r="I170" s="251" t="s">
        <v>265</v>
      </c>
      <c r="J170" s="251" t="s">
        <v>314</v>
      </c>
      <c r="K170" s="299"/>
    </row>
    <row r="171" s="1" customFormat="1" ht="15" customHeight="1">
      <c r="B171" s="276"/>
      <c r="C171" s="251" t="s">
        <v>211</v>
      </c>
      <c r="D171" s="251"/>
      <c r="E171" s="251"/>
      <c r="F171" s="274" t="s">
        <v>263</v>
      </c>
      <c r="G171" s="251"/>
      <c r="H171" s="251" t="s">
        <v>330</v>
      </c>
      <c r="I171" s="251" t="s">
        <v>265</v>
      </c>
      <c r="J171" s="251" t="s">
        <v>314</v>
      </c>
      <c r="K171" s="299"/>
    </row>
    <row r="172" s="1" customFormat="1" ht="15" customHeight="1">
      <c r="B172" s="276"/>
      <c r="C172" s="251" t="s">
        <v>268</v>
      </c>
      <c r="D172" s="251"/>
      <c r="E172" s="251"/>
      <c r="F172" s="274" t="s">
        <v>269</v>
      </c>
      <c r="G172" s="251"/>
      <c r="H172" s="251" t="s">
        <v>330</v>
      </c>
      <c r="I172" s="251" t="s">
        <v>265</v>
      </c>
      <c r="J172" s="251">
        <v>50</v>
      </c>
      <c r="K172" s="299"/>
    </row>
    <row r="173" s="1" customFormat="1" ht="15" customHeight="1">
      <c r="B173" s="276"/>
      <c r="C173" s="251" t="s">
        <v>271</v>
      </c>
      <c r="D173" s="251"/>
      <c r="E173" s="251"/>
      <c r="F173" s="274" t="s">
        <v>263</v>
      </c>
      <c r="G173" s="251"/>
      <c r="H173" s="251" t="s">
        <v>330</v>
      </c>
      <c r="I173" s="251" t="s">
        <v>273</v>
      </c>
      <c r="J173" s="251"/>
      <c r="K173" s="299"/>
    </row>
    <row r="174" s="1" customFormat="1" ht="15" customHeight="1">
      <c r="B174" s="276"/>
      <c r="C174" s="251" t="s">
        <v>282</v>
      </c>
      <c r="D174" s="251"/>
      <c r="E174" s="251"/>
      <c r="F174" s="274" t="s">
        <v>269</v>
      </c>
      <c r="G174" s="251"/>
      <c r="H174" s="251" t="s">
        <v>330</v>
      </c>
      <c r="I174" s="251" t="s">
        <v>265</v>
      </c>
      <c r="J174" s="251">
        <v>50</v>
      </c>
      <c r="K174" s="299"/>
    </row>
    <row r="175" s="1" customFormat="1" ht="15" customHeight="1">
      <c r="B175" s="276"/>
      <c r="C175" s="251" t="s">
        <v>290</v>
      </c>
      <c r="D175" s="251"/>
      <c r="E175" s="251"/>
      <c r="F175" s="274" t="s">
        <v>269</v>
      </c>
      <c r="G175" s="251"/>
      <c r="H175" s="251" t="s">
        <v>330</v>
      </c>
      <c r="I175" s="251" t="s">
        <v>265</v>
      </c>
      <c r="J175" s="251">
        <v>50</v>
      </c>
      <c r="K175" s="299"/>
    </row>
    <row r="176" s="1" customFormat="1" ht="15" customHeight="1">
      <c r="B176" s="276"/>
      <c r="C176" s="251" t="s">
        <v>288</v>
      </c>
      <c r="D176" s="251"/>
      <c r="E176" s="251"/>
      <c r="F176" s="274" t="s">
        <v>269</v>
      </c>
      <c r="G176" s="251"/>
      <c r="H176" s="251" t="s">
        <v>330</v>
      </c>
      <c r="I176" s="251" t="s">
        <v>265</v>
      </c>
      <c r="J176" s="251">
        <v>50</v>
      </c>
      <c r="K176" s="299"/>
    </row>
    <row r="177" s="1" customFormat="1" ht="15" customHeight="1">
      <c r="B177" s="276"/>
      <c r="C177" s="251" t="s">
        <v>95</v>
      </c>
      <c r="D177" s="251"/>
      <c r="E177" s="251"/>
      <c r="F177" s="274" t="s">
        <v>263</v>
      </c>
      <c r="G177" s="251"/>
      <c r="H177" s="251" t="s">
        <v>331</v>
      </c>
      <c r="I177" s="251" t="s">
        <v>332</v>
      </c>
      <c r="J177" s="251"/>
      <c r="K177" s="299"/>
    </row>
    <row r="178" s="1" customFormat="1" ht="15" customHeight="1">
      <c r="B178" s="276"/>
      <c r="C178" s="251" t="s">
        <v>54</v>
      </c>
      <c r="D178" s="251"/>
      <c r="E178" s="251"/>
      <c r="F178" s="274" t="s">
        <v>263</v>
      </c>
      <c r="G178" s="251"/>
      <c r="H178" s="251" t="s">
        <v>333</v>
      </c>
      <c r="I178" s="251" t="s">
        <v>334</v>
      </c>
      <c r="J178" s="251">
        <v>1</v>
      </c>
      <c r="K178" s="299"/>
    </row>
    <row r="179" s="1" customFormat="1" ht="15" customHeight="1">
      <c r="B179" s="276"/>
      <c r="C179" s="251" t="s">
        <v>50</v>
      </c>
      <c r="D179" s="251"/>
      <c r="E179" s="251"/>
      <c r="F179" s="274" t="s">
        <v>263</v>
      </c>
      <c r="G179" s="251"/>
      <c r="H179" s="251" t="s">
        <v>335</v>
      </c>
      <c r="I179" s="251" t="s">
        <v>265</v>
      </c>
      <c r="J179" s="251">
        <v>20</v>
      </c>
      <c r="K179" s="299"/>
    </row>
    <row r="180" s="1" customFormat="1" ht="15" customHeight="1">
      <c r="B180" s="276"/>
      <c r="C180" s="251" t="s">
        <v>51</v>
      </c>
      <c r="D180" s="251"/>
      <c r="E180" s="251"/>
      <c r="F180" s="274" t="s">
        <v>263</v>
      </c>
      <c r="G180" s="251"/>
      <c r="H180" s="251" t="s">
        <v>336</v>
      </c>
      <c r="I180" s="251" t="s">
        <v>265</v>
      </c>
      <c r="J180" s="251">
        <v>255</v>
      </c>
      <c r="K180" s="299"/>
    </row>
    <row r="181" s="1" customFormat="1" ht="15" customHeight="1">
      <c r="B181" s="276"/>
      <c r="C181" s="251" t="s">
        <v>96</v>
      </c>
      <c r="D181" s="251"/>
      <c r="E181" s="251"/>
      <c r="F181" s="274" t="s">
        <v>263</v>
      </c>
      <c r="G181" s="251"/>
      <c r="H181" s="251" t="s">
        <v>227</v>
      </c>
      <c r="I181" s="251" t="s">
        <v>265</v>
      </c>
      <c r="J181" s="251">
        <v>10</v>
      </c>
      <c r="K181" s="299"/>
    </row>
    <row r="182" s="1" customFormat="1" ht="15" customHeight="1">
      <c r="B182" s="276"/>
      <c r="C182" s="251" t="s">
        <v>97</v>
      </c>
      <c r="D182" s="251"/>
      <c r="E182" s="251"/>
      <c r="F182" s="274" t="s">
        <v>263</v>
      </c>
      <c r="G182" s="251"/>
      <c r="H182" s="251" t="s">
        <v>337</v>
      </c>
      <c r="I182" s="251" t="s">
        <v>298</v>
      </c>
      <c r="J182" s="251"/>
      <c r="K182" s="299"/>
    </row>
    <row r="183" s="1" customFormat="1" ht="15" customHeight="1">
      <c r="B183" s="276"/>
      <c r="C183" s="251" t="s">
        <v>338</v>
      </c>
      <c r="D183" s="251"/>
      <c r="E183" s="251"/>
      <c r="F183" s="274" t="s">
        <v>263</v>
      </c>
      <c r="G183" s="251"/>
      <c r="H183" s="251" t="s">
        <v>339</v>
      </c>
      <c r="I183" s="251" t="s">
        <v>298</v>
      </c>
      <c r="J183" s="251"/>
      <c r="K183" s="299"/>
    </row>
    <row r="184" s="1" customFormat="1" ht="15" customHeight="1">
      <c r="B184" s="276"/>
      <c r="C184" s="251" t="s">
        <v>327</v>
      </c>
      <c r="D184" s="251"/>
      <c r="E184" s="251"/>
      <c r="F184" s="274" t="s">
        <v>263</v>
      </c>
      <c r="G184" s="251"/>
      <c r="H184" s="251" t="s">
        <v>340</v>
      </c>
      <c r="I184" s="251" t="s">
        <v>298</v>
      </c>
      <c r="J184" s="251"/>
      <c r="K184" s="299"/>
    </row>
    <row r="185" s="1" customFormat="1" ht="15" customHeight="1">
      <c r="B185" s="276"/>
      <c r="C185" s="251" t="s">
        <v>99</v>
      </c>
      <c r="D185" s="251"/>
      <c r="E185" s="251"/>
      <c r="F185" s="274" t="s">
        <v>269</v>
      </c>
      <c r="G185" s="251"/>
      <c r="H185" s="251" t="s">
        <v>341</v>
      </c>
      <c r="I185" s="251" t="s">
        <v>265</v>
      </c>
      <c r="J185" s="251">
        <v>50</v>
      </c>
      <c r="K185" s="299"/>
    </row>
    <row r="186" s="1" customFormat="1" ht="15" customHeight="1">
      <c r="B186" s="276"/>
      <c r="C186" s="251" t="s">
        <v>342</v>
      </c>
      <c r="D186" s="251"/>
      <c r="E186" s="251"/>
      <c r="F186" s="274" t="s">
        <v>269</v>
      </c>
      <c r="G186" s="251"/>
      <c r="H186" s="251" t="s">
        <v>343</v>
      </c>
      <c r="I186" s="251" t="s">
        <v>344</v>
      </c>
      <c r="J186" s="251"/>
      <c r="K186" s="299"/>
    </row>
    <row r="187" s="1" customFormat="1" ht="15" customHeight="1">
      <c r="B187" s="276"/>
      <c r="C187" s="251" t="s">
        <v>345</v>
      </c>
      <c r="D187" s="251"/>
      <c r="E187" s="251"/>
      <c r="F187" s="274" t="s">
        <v>269</v>
      </c>
      <c r="G187" s="251"/>
      <c r="H187" s="251" t="s">
        <v>346</v>
      </c>
      <c r="I187" s="251" t="s">
        <v>344</v>
      </c>
      <c r="J187" s="251"/>
      <c r="K187" s="299"/>
    </row>
    <row r="188" s="1" customFormat="1" ht="15" customHeight="1">
      <c r="B188" s="276"/>
      <c r="C188" s="251" t="s">
        <v>347</v>
      </c>
      <c r="D188" s="251"/>
      <c r="E188" s="251"/>
      <c r="F188" s="274" t="s">
        <v>269</v>
      </c>
      <c r="G188" s="251"/>
      <c r="H188" s="251" t="s">
        <v>348</v>
      </c>
      <c r="I188" s="251" t="s">
        <v>344</v>
      </c>
      <c r="J188" s="251"/>
      <c r="K188" s="299"/>
    </row>
    <row r="189" s="1" customFormat="1" ht="15" customHeight="1">
      <c r="B189" s="276"/>
      <c r="C189" s="312" t="s">
        <v>349</v>
      </c>
      <c r="D189" s="251"/>
      <c r="E189" s="251"/>
      <c r="F189" s="274" t="s">
        <v>269</v>
      </c>
      <c r="G189" s="251"/>
      <c r="H189" s="251" t="s">
        <v>350</v>
      </c>
      <c r="I189" s="251" t="s">
        <v>351</v>
      </c>
      <c r="J189" s="313" t="s">
        <v>352</v>
      </c>
      <c r="K189" s="299"/>
    </row>
    <row r="190" s="15" customFormat="1" ht="15" customHeight="1">
      <c r="B190" s="314"/>
      <c r="C190" s="315" t="s">
        <v>353</v>
      </c>
      <c r="D190" s="316"/>
      <c r="E190" s="316"/>
      <c r="F190" s="317" t="s">
        <v>269</v>
      </c>
      <c r="G190" s="316"/>
      <c r="H190" s="316" t="s">
        <v>354</v>
      </c>
      <c r="I190" s="316" t="s">
        <v>351</v>
      </c>
      <c r="J190" s="318" t="s">
        <v>352</v>
      </c>
      <c r="K190" s="319"/>
    </row>
    <row r="191" s="1" customFormat="1" ht="15" customHeight="1">
      <c r="B191" s="276"/>
      <c r="C191" s="312" t="s">
        <v>39</v>
      </c>
      <c r="D191" s="251"/>
      <c r="E191" s="251"/>
      <c r="F191" s="274" t="s">
        <v>263</v>
      </c>
      <c r="G191" s="251"/>
      <c r="H191" s="248" t="s">
        <v>355</v>
      </c>
      <c r="I191" s="251" t="s">
        <v>356</v>
      </c>
      <c r="J191" s="251"/>
      <c r="K191" s="299"/>
    </row>
    <row r="192" s="1" customFormat="1" ht="15" customHeight="1">
      <c r="B192" s="276"/>
      <c r="C192" s="312" t="s">
        <v>357</v>
      </c>
      <c r="D192" s="251"/>
      <c r="E192" s="251"/>
      <c r="F192" s="274" t="s">
        <v>263</v>
      </c>
      <c r="G192" s="251"/>
      <c r="H192" s="251" t="s">
        <v>358</v>
      </c>
      <c r="I192" s="251" t="s">
        <v>298</v>
      </c>
      <c r="J192" s="251"/>
      <c r="K192" s="299"/>
    </row>
    <row r="193" s="1" customFormat="1" ht="15" customHeight="1">
      <c r="B193" s="276"/>
      <c r="C193" s="312" t="s">
        <v>359</v>
      </c>
      <c r="D193" s="251"/>
      <c r="E193" s="251"/>
      <c r="F193" s="274" t="s">
        <v>263</v>
      </c>
      <c r="G193" s="251"/>
      <c r="H193" s="251" t="s">
        <v>360</v>
      </c>
      <c r="I193" s="251" t="s">
        <v>298</v>
      </c>
      <c r="J193" s="251"/>
      <c r="K193" s="299"/>
    </row>
    <row r="194" s="1" customFormat="1" ht="15" customHeight="1">
      <c r="B194" s="276"/>
      <c r="C194" s="312" t="s">
        <v>361</v>
      </c>
      <c r="D194" s="251"/>
      <c r="E194" s="251"/>
      <c r="F194" s="274" t="s">
        <v>269</v>
      </c>
      <c r="G194" s="251"/>
      <c r="H194" s="251" t="s">
        <v>362</v>
      </c>
      <c r="I194" s="251" t="s">
        <v>298</v>
      </c>
      <c r="J194" s="251"/>
      <c r="K194" s="299"/>
    </row>
    <row r="195" s="1" customFormat="1" ht="15" customHeight="1">
      <c r="B195" s="305"/>
      <c r="C195" s="320"/>
      <c r="D195" s="285"/>
      <c r="E195" s="285"/>
      <c r="F195" s="285"/>
      <c r="G195" s="285"/>
      <c r="H195" s="285"/>
      <c r="I195" s="285"/>
      <c r="J195" s="285"/>
      <c r="K195" s="306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87"/>
      <c r="C197" s="297"/>
      <c r="D197" s="297"/>
      <c r="E197" s="297"/>
      <c r="F197" s="307"/>
      <c r="G197" s="297"/>
      <c r="H197" s="297"/>
      <c r="I197" s="297"/>
      <c r="J197" s="297"/>
      <c r="K197" s="287"/>
    </row>
    <row r="198" s="1" customFormat="1" ht="18.75" customHeight="1"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</row>
    <row r="199" s="1" customFormat="1" ht="13.5">
      <c r="B199" s="238"/>
      <c r="C199" s="239"/>
      <c r="D199" s="239"/>
      <c r="E199" s="239"/>
      <c r="F199" s="239"/>
      <c r="G199" s="239"/>
      <c r="H199" s="239"/>
      <c r="I199" s="239"/>
      <c r="J199" s="239"/>
      <c r="K199" s="240"/>
    </row>
    <row r="200" s="1" customFormat="1" ht="21">
      <c r="B200" s="241"/>
      <c r="C200" s="242" t="s">
        <v>363</v>
      </c>
      <c r="D200" s="242"/>
      <c r="E200" s="242"/>
      <c r="F200" s="242"/>
      <c r="G200" s="242"/>
      <c r="H200" s="242"/>
      <c r="I200" s="242"/>
      <c r="J200" s="242"/>
      <c r="K200" s="243"/>
    </row>
    <row r="201" s="1" customFormat="1" ht="25.5" customHeight="1">
      <c r="B201" s="241"/>
      <c r="C201" s="321" t="s">
        <v>364</v>
      </c>
      <c r="D201" s="321"/>
      <c r="E201" s="321"/>
      <c r="F201" s="321" t="s">
        <v>365</v>
      </c>
      <c r="G201" s="322"/>
      <c r="H201" s="321" t="s">
        <v>366</v>
      </c>
      <c r="I201" s="321"/>
      <c r="J201" s="321"/>
      <c r="K201" s="243"/>
    </row>
    <row r="202" s="1" customFormat="1" ht="5.25" customHeight="1">
      <c r="B202" s="276"/>
      <c r="C202" s="271"/>
      <c r="D202" s="271"/>
      <c r="E202" s="271"/>
      <c r="F202" s="271"/>
      <c r="G202" s="297"/>
      <c r="H202" s="271"/>
      <c r="I202" s="271"/>
      <c r="J202" s="271"/>
      <c r="K202" s="299"/>
    </row>
    <row r="203" s="1" customFormat="1" ht="15" customHeight="1">
      <c r="B203" s="276"/>
      <c r="C203" s="251" t="s">
        <v>356</v>
      </c>
      <c r="D203" s="251"/>
      <c r="E203" s="251"/>
      <c r="F203" s="274" t="s">
        <v>40</v>
      </c>
      <c r="G203" s="251"/>
      <c r="H203" s="251" t="s">
        <v>367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41</v>
      </c>
      <c r="G204" s="251"/>
      <c r="H204" s="251" t="s">
        <v>368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44</v>
      </c>
      <c r="G205" s="251"/>
      <c r="H205" s="251" t="s">
        <v>369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42</v>
      </c>
      <c r="G206" s="251"/>
      <c r="H206" s="251" t="s">
        <v>370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 t="s">
        <v>43</v>
      </c>
      <c r="G207" s="251"/>
      <c r="H207" s="251" t="s">
        <v>371</v>
      </c>
      <c r="I207" s="251"/>
      <c r="J207" s="251"/>
      <c r="K207" s="299"/>
    </row>
    <row r="208" s="1" customFormat="1" ht="15" customHeight="1">
      <c r="B208" s="276"/>
      <c r="C208" s="251"/>
      <c r="D208" s="251"/>
      <c r="E208" s="251"/>
      <c r="F208" s="274"/>
      <c r="G208" s="251"/>
      <c r="H208" s="251"/>
      <c r="I208" s="251"/>
      <c r="J208" s="251"/>
      <c r="K208" s="299"/>
    </row>
    <row r="209" s="1" customFormat="1" ht="15" customHeight="1">
      <c r="B209" s="276"/>
      <c r="C209" s="251" t="s">
        <v>310</v>
      </c>
      <c r="D209" s="251"/>
      <c r="E209" s="251"/>
      <c r="F209" s="274" t="s">
        <v>75</v>
      </c>
      <c r="G209" s="251"/>
      <c r="H209" s="251" t="s">
        <v>372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205</v>
      </c>
      <c r="G210" s="251"/>
      <c r="H210" s="251" t="s">
        <v>206</v>
      </c>
      <c r="I210" s="251"/>
      <c r="J210" s="251"/>
      <c r="K210" s="299"/>
    </row>
    <row r="211" s="1" customFormat="1" ht="15" customHeight="1">
      <c r="B211" s="276"/>
      <c r="C211" s="251"/>
      <c r="D211" s="251"/>
      <c r="E211" s="251"/>
      <c r="F211" s="274" t="s">
        <v>203</v>
      </c>
      <c r="G211" s="251"/>
      <c r="H211" s="251" t="s">
        <v>373</v>
      </c>
      <c r="I211" s="251"/>
      <c r="J211" s="251"/>
      <c r="K211" s="299"/>
    </row>
    <row r="212" s="1" customFormat="1" ht="15" customHeight="1">
      <c r="B212" s="323"/>
      <c r="C212" s="251"/>
      <c r="D212" s="251"/>
      <c r="E212" s="251"/>
      <c r="F212" s="274" t="s">
        <v>207</v>
      </c>
      <c r="G212" s="312"/>
      <c r="H212" s="303" t="s">
        <v>208</v>
      </c>
      <c r="I212" s="303"/>
      <c r="J212" s="303"/>
      <c r="K212" s="324"/>
    </row>
    <row r="213" s="1" customFormat="1" ht="15" customHeight="1">
      <c r="B213" s="323"/>
      <c r="C213" s="251"/>
      <c r="D213" s="251"/>
      <c r="E213" s="251"/>
      <c r="F213" s="274" t="s">
        <v>209</v>
      </c>
      <c r="G213" s="312"/>
      <c r="H213" s="303" t="s">
        <v>374</v>
      </c>
      <c r="I213" s="303"/>
      <c r="J213" s="303"/>
      <c r="K213" s="324"/>
    </row>
    <row r="214" s="1" customFormat="1" ht="15" customHeight="1">
      <c r="B214" s="323"/>
      <c r="C214" s="251"/>
      <c r="D214" s="251"/>
      <c r="E214" s="251"/>
      <c r="F214" s="274"/>
      <c r="G214" s="312"/>
      <c r="H214" s="303"/>
      <c r="I214" s="303"/>
      <c r="J214" s="303"/>
      <c r="K214" s="324"/>
    </row>
    <row r="215" s="1" customFormat="1" ht="15" customHeight="1">
      <c r="B215" s="323"/>
      <c r="C215" s="251" t="s">
        <v>334</v>
      </c>
      <c r="D215" s="251"/>
      <c r="E215" s="251"/>
      <c r="F215" s="274">
        <v>1</v>
      </c>
      <c r="G215" s="312"/>
      <c r="H215" s="303" t="s">
        <v>375</v>
      </c>
      <c r="I215" s="303"/>
      <c r="J215" s="303"/>
      <c r="K215" s="324"/>
    </row>
    <row r="216" s="1" customFormat="1" ht="15" customHeight="1">
      <c r="B216" s="323"/>
      <c r="C216" s="251"/>
      <c r="D216" s="251"/>
      <c r="E216" s="251"/>
      <c r="F216" s="274">
        <v>2</v>
      </c>
      <c r="G216" s="312"/>
      <c r="H216" s="303" t="s">
        <v>376</v>
      </c>
      <c r="I216" s="303"/>
      <c r="J216" s="303"/>
      <c r="K216" s="324"/>
    </row>
    <row r="217" s="1" customFormat="1" ht="15" customHeight="1">
      <c r="B217" s="323"/>
      <c r="C217" s="251"/>
      <c r="D217" s="251"/>
      <c r="E217" s="251"/>
      <c r="F217" s="274">
        <v>3</v>
      </c>
      <c r="G217" s="312"/>
      <c r="H217" s="303" t="s">
        <v>377</v>
      </c>
      <c r="I217" s="303"/>
      <c r="J217" s="303"/>
      <c r="K217" s="324"/>
    </row>
    <row r="218" s="1" customFormat="1" ht="15" customHeight="1">
      <c r="B218" s="323"/>
      <c r="C218" s="251"/>
      <c r="D218" s="251"/>
      <c r="E218" s="251"/>
      <c r="F218" s="274">
        <v>4</v>
      </c>
      <c r="G218" s="312"/>
      <c r="H218" s="303" t="s">
        <v>378</v>
      </c>
      <c r="I218" s="303"/>
      <c r="J218" s="303"/>
      <c r="K218" s="324"/>
    </row>
    <row r="219" s="1" customFormat="1" ht="12.75" customHeight="1">
      <c r="B219" s="325"/>
      <c r="C219" s="326"/>
      <c r="D219" s="326"/>
      <c r="E219" s="326"/>
      <c r="F219" s="326"/>
      <c r="G219" s="326"/>
      <c r="H219" s="326"/>
      <c r="I219" s="326"/>
      <c r="J219" s="326"/>
      <c r="K219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2024-03-18T08:12:34Z</dcterms:created>
  <dcterms:modified xsi:type="dcterms:W3CDTF">2024-03-18T08:12:37Z</dcterms:modified>
</cp:coreProperties>
</file>