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porostů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Kácení porostů'!$C$82:$K$119</definedName>
    <definedName name="_xlnm.Print_Area" localSheetId="1">'1 - SO1 - Kácení porostů'!$C$4:$J$39,'1 - SO1 - Kácení porostů'!$C$45:$J$64,'1 - SO1 - Kácení porostů'!$C$70:$K$119</definedName>
    <definedName name="_xlnm.Print_Titles" localSheetId="1">'1 - SO1 - Kácení porostů'!$82:$82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18"/>
  <c r="BH118"/>
  <c r="BF118"/>
  <c r="BE118"/>
  <c r="T118"/>
  <c r="R118"/>
  <c r="P118"/>
  <c r="BI116"/>
  <c r="BH116"/>
  <c r="BF116"/>
  <c r="BE116"/>
  <c r="T116"/>
  <c r="R116"/>
  <c r="P116"/>
  <c r="BI115"/>
  <c r="BH115"/>
  <c r="BF115"/>
  <c r="BE115"/>
  <c r="T115"/>
  <c r="R115"/>
  <c r="P115"/>
  <c r="BI112"/>
  <c r="BH112"/>
  <c r="BF112"/>
  <c r="BE112"/>
  <c r="T112"/>
  <c r="T111"/>
  <c r="R112"/>
  <c r="R111"/>
  <c r="P112"/>
  <c r="P111"/>
  <c r="BI110"/>
  <c r="BH110"/>
  <c r="BF110"/>
  <c r="BE110"/>
  <c r="T110"/>
  <c r="R110"/>
  <c r="P110"/>
  <c r="BI109"/>
  <c r="BH109"/>
  <c r="BF109"/>
  <c r="BE109"/>
  <c r="T109"/>
  <c r="R109"/>
  <c r="P109"/>
  <c r="BI107"/>
  <c r="BH107"/>
  <c r="BF107"/>
  <c r="BE107"/>
  <c r="T107"/>
  <c r="R107"/>
  <c r="P107"/>
  <c r="BI105"/>
  <c r="BH105"/>
  <c r="BF105"/>
  <c r="BE105"/>
  <c r="T105"/>
  <c r="R105"/>
  <c r="P105"/>
  <c r="BI99"/>
  <c r="BH99"/>
  <c r="BF99"/>
  <c r="BE99"/>
  <c r="T99"/>
  <c r="R99"/>
  <c r="P99"/>
  <c r="BI88"/>
  <c r="BH88"/>
  <c r="BF88"/>
  <c r="BE88"/>
  <c r="T88"/>
  <c r="R88"/>
  <c r="P88"/>
  <c r="BI86"/>
  <c r="BH86"/>
  <c r="BF86"/>
  <c r="BE86"/>
  <c r="T86"/>
  <c r="R86"/>
  <c r="P86"/>
  <c r="BI85"/>
  <c r="BH85"/>
  <c r="BF85"/>
  <c r="BE85"/>
  <c r="T85"/>
  <c r="R85"/>
  <c r="P85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J116"/>
  <c r="J115"/>
  <c r="J105"/>
  <c r="BK86"/>
  <c r="J109"/>
  <c r="BK112"/>
  <c r="J34"/>
  <c r="BK115"/>
  <c r="BK110"/>
  <c r="F36"/>
  <c r="BK107"/>
  <c r="J107"/>
  <c r="BK88"/>
  <c r="BK85"/>
  <c r="BK118"/>
  <c r="BK109"/>
  <c r="F34"/>
  <c r="F37"/>
  <c r="J112"/>
  <c r="J86"/>
  <c r="J85"/>
  <c r="J88"/>
  <c i="1" r="AS54"/>
  <c i="2" r="J118"/>
  <c r="J99"/>
  <c r="BK105"/>
  <c r="BK116"/>
  <c r="J110"/>
  <c r="J33"/>
  <c r="BK99"/>
  <c r="F33"/>
  <c l="1" r="BK84"/>
  <c r="P108"/>
  <c r="R84"/>
  <c r="R108"/>
  <c r="P114"/>
  <c r="T84"/>
  <c r="R114"/>
  <c r="P84"/>
  <c r="P83"/>
  <c i="1" r="AU55"/>
  <c i="2" r="BK108"/>
  <c r="J108"/>
  <c r="J61"/>
  <c r="T108"/>
  <c r="BK114"/>
  <c r="J114"/>
  <c r="J63"/>
  <c r="T114"/>
  <c r="BK111"/>
  <c r="J111"/>
  <c r="J62"/>
  <c r="E48"/>
  <c r="J52"/>
  <c r="J54"/>
  <c r="BG109"/>
  <c r="BG110"/>
  <c r="BG116"/>
  <c r="BG118"/>
  <c i="1" r="AV55"/>
  <c r="AW55"/>
  <c r="AZ55"/>
  <c i="2" r="F55"/>
  <c r="BG85"/>
  <c r="BG86"/>
  <c r="BG88"/>
  <c r="BG99"/>
  <c r="BG105"/>
  <c r="BG112"/>
  <c r="BG115"/>
  <c i="1" r="BA55"/>
  <c i="2" r="BG107"/>
  <c i="1" r="BC55"/>
  <c r="BD55"/>
  <c r="AZ54"/>
  <c r="W29"/>
  <c r="BA54"/>
  <c r="W30"/>
  <c r="BC54"/>
  <c r="W32"/>
  <c r="AU54"/>
  <c r="BD54"/>
  <c r="W33"/>
  <c i="2" l="1" r="T83"/>
  <c r="R83"/>
  <c r="BK83"/>
  <c r="J83"/>
  <c r="J84"/>
  <c r="J60"/>
  <c i="1" r="AW54"/>
  <c r="AK30"/>
  <c i="2" r="F35"/>
  <c i="1" r="BB55"/>
  <c r="BB54"/>
  <c r="W31"/>
  <c i="2" r="J30"/>
  <c i="1" r="AG55"/>
  <c r="AG54"/>
  <c r="AK26"/>
  <c r="AV54"/>
  <c r="AK29"/>
  <c r="AT55"/>
  <c r="AY54"/>
  <c i="2" l="1" r="J39"/>
  <c r="J59"/>
  <c i="1" r="AK35"/>
  <c r="AN55"/>
  <c r="AT54"/>
  <c r="AN54"/>
  <c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<sst xmlns="http://schemas.openxmlformats.org/spreadsheetml/2006/main">
  <si>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</si>
  <si>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</si>
  <si>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</si>
  <si>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</si>
  <si>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</si>
  <si>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{6b7a83de-d1b6-48a8-ac2c-25275700a61c}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</si>
  <si>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</si>
  <si>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</si>
  <si>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</si>
  <si>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</si>
  <si>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</si>
  <si>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</si>
  <si>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</si>
  <si>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</si>
  <si>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</si>
  <si>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</si>
  <si>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</si>
  <si>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Javorka, Šárovcova Lhota, kácení břehového porostu, ř.km 23,230 - 23,460</t>
  </si>
  <si>
    <t>KSO:</t>
  </si>
  <si>
    <t/>
  </si>
  <si>
    <t>CC-CZ:</t>
  </si>
  <si>
    <t>Místo:</t>
  </si>
  <si>
    <t xml:space="preserve"> </t>
  </si>
  <si>
    <t>Datum:</t>
  </si>
  <si>
    <t>10. 5. 2024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</si>
  <si>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</si>
  <si>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</si>
  <si>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</si>
  <si>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</si>
  <si>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</si>
  <si>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</si>
  <si>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</si>
  <si>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</si>
  <si>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</si>
  <si>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</si>
  <si>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</si>
  <si>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</si>
  <si>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</si>
  <si>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</si>
  <si>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</si>
  <si>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</si>
  <si>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</si>
  <si>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</si>
  <si>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</si>
  <si>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</si>
  <si>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</si>
  <si>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</si>
  <si>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</si>
  <si>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</si>
  <si>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</si>
  <si>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</si>
  <si>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</si>
  <si>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</si>
  <si>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</si>
  <si>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</si>
  <si>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</si>
  <si>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</si>
  <si>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</si>
  <si>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</si>
  <si>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</si>
  <si>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</si>
  <si>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</si>
  <si>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</si>
  <si>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</si>
  <si>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</si>
  <si>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</si>
  <si>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</si>
  <si>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</si>
  <si>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</si>
  <si>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</si>
  <si>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</si>
  <si>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</si>
  <si>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</si>
  <si>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</si>
  <si>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</si>
  <si>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</si>
  <si>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</si>
  <si>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porostů</t>
  </si>
  <si>
    <t>STA</t>
  </si>
  <si>
    <t>{9cba2e76-1f76-4a4f-9efd-55d384300920}</t>
  </si>
  <si>
    <t>2</t>
  </si>
  <si>
    <t>KRYCÍ LIST SOUPISU PRACÍ</t>
  </si>
  <si>
    <t>Objekt:</t>
  </si>
  <si>
    <t>1 - SO1 - Kácení porostů</t>
  </si>
  <si>
    <t>REKAPITULACE ČLENĚNÍ SOUPISU PRACÍ</t>
  </si>
  <si>
    <t>Kód dílu - Popis</t>
  </si>
  <si>
    <t>Cena celkem [CZK]</t>
  </si>
  <si>
    <t>-1</t>
  </si>
  <si>
    <t>D7 - Kácení břehových porostů</t>
  </si>
  <si>
    <t>D12 - Výkony spojené s pracemi na PUPFL (použitelné i pro břehové porosty)</t>
  </si>
  <si>
    <t>D10 - Přibližování dřevní hmoty</t>
  </si>
  <si>
    <t>D11 - Ostatní výkony a více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</si>
  <si>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</si>
  <si>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</si>
  <si>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</si>
  <si>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</si>
  <si>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</si>
  <si>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</si>
  <si>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</si>
  <si>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</si>
  <si>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</si>
  <si>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</si>
  <si>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</si>
  <si>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</si>
  <si>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</si>
  <si>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</si>
  <si>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</si>
  <si>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</si>
  <si>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</si>
  <si>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</si>
  <si>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</si>
  <si>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</si>
  <si>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</si>
  <si>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294654766</t>
  </si>
  <si>
    <t>9VC3082</t>
  </si>
  <si>
    <t>Kácení dřeviny - volné - směrové (S-KV) s odřezáním kmene přes 30 do průměru 50 cm a s odvětvením</t>
  </si>
  <si>
    <t>ks</t>
  </si>
  <si>
    <t>-1902793363</t>
  </si>
  <si>
    <t>VV</t>
  </si>
  <si>
    <t>"strom 8, výška 18 m"1</t>
  </si>
  <si>
    <t>3</t>
  </si>
  <si>
    <t>9VC3084</t>
  </si>
  <si>
    <t>Kácení dřeviny - volné - směrové (S-KV) s odřezáním kmene přes 70 do průměru 90 cm a s odvětvením</t>
  </si>
  <si>
    <t>-1602622659</t>
  </si>
  <si>
    <t>"Strom 1, výška 28 m"1</t>
  </si>
  <si>
    <t>"strom 2, výška 17,5 m"1</t>
  </si>
  <si>
    <t>"strom 3, výška 28 m"1</t>
  </si>
  <si>
    <t>"strom 4, výška 27 m"1</t>
  </si>
  <si>
    <t>"strom 5, výška 29 m"1</t>
  </si>
  <si>
    <t>"strom 6, výška 29 m"1</t>
  </si>
  <si>
    <t>"strom 7, výška 31 m"1</t>
  </si>
  <si>
    <t>"strom 9, výška 30 m"1</t>
  </si>
  <si>
    <t>"strom 10, výška 30,5 m"1</t>
  </si>
  <si>
    <t>Součet</t>
  </si>
  <si>
    <t>9VC3085</t>
  </si>
  <si>
    <t>Kácení dřeviny - volné - směrové (S-KV) s odřezáním kmene přes 90 do průměru 110 cm a s odvětvením</t>
  </si>
  <si>
    <t>1781993883</t>
  </si>
  <si>
    <t>"strom 11, výška 30 m"1</t>
  </si>
  <si>
    <t>"strom 13, výška 28 m"1</t>
  </si>
  <si>
    <t>"strom 14, výška 30 m"1</t>
  </si>
  <si>
    <t>"strom 12, výška 32 m"1</t>
  </si>
  <si>
    <t>5</t>
  </si>
  <si>
    <t>9VC3086</t>
  </si>
  <si>
    <t>Kácení dřeviny - volné - směrové (S-KV) s odřezáním kmene přes 110 do průměru 130 cm a s odvětvením</t>
  </si>
  <si>
    <t>-681040782</t>
  </si>
  <si>
    <t>"strom 15, výška 30 m"1</t>
  </si>
  <si>
    <t>6</t>
  </si>
  <si>
    <t>9VC3104</t>
  </si>
  <si>
    <t>Obtížná manipulace s dřevní hmotou - dle konkrétních podmínek (např. přetažení přes vodní tok, prudký svah, lanovka)</t>
  </si>
  <si>
    <t>m3</t>
  </si>
  <si>
    <t>-1383944693</t>
  </si>
  <si>
    <t>D12</t>
  </si>
  <si>
    <t>Výkony spojené s pracemi na PUPFL (použitelné i pro břehové porosty)</t>
  </si>
  <si>
    <t>7</t>
  </si>
  <si>
    <t>9VC3244</t>
  </si>
  <si>
    <t>Dočišťování ploch po těžbě</t>
  </si>
  <si>
    <t>ha</t>
  </si>
  <si>
    <t>-533836601</t>
  </si>
  <si>
    <t>8</t>
  </si>
  <si>
    <t>9VC3273</t>
  </si>
  <si>
    <t>Oklest a ořez - do 2,5 m včetně</t>
  </si>
  <si>
    <t>1000 ks</t>
  </si>
  <si>
    <t>-1682206042</t>
  </si>
  <si>
    <t>D10</t>
  </si>
  <si>
    <t>Přibližování dřevní hmoty</t>
  </si>
  <si>
    <t>9</t>
  </si>
  <si>
    <t>9VC3154</t>
  </si>
  <si>
    <t>Vodorovné přemístění, přibližování dřevní hmoty listantých dřevin (P-OM) - traktorem (kmeny, větve, pařezy) do 500 m - při průměrné hmotnatosti stromu 1,00 +</t>
  </si>
  <si>
    <t>164950215</t>
  </si>
  <si>
    <t>"přemístění kmenů stromů a větví" 89,960*2</t>
  </si>
  <si>
    <t>D11</t>
  </si>
  <si>
    <t>Ostatní výkony a více náklady</t>
  </si>
  <si>
    <t>10</t>
  </si>
  <si>
    <t>9VC3227</t>
  </si>
  <si>
    <t>Manipulace (krácení) dřevní hmoty na sortimenty</t>
  </si>
  <si>
    <t>-1295473598</t>
  </si>
  <si>
    <t>11</t>
  </si>
  <si>
    <t>9VC3229</t>
  </si>
  <si>
    <t>Úklid klestu bez pálení (ručně i mechanicky) - listnatého + jehličnatého (kupy, řady)</t>
  </si>
  <si>
    <t>561917950</t>
  </si>
  <si>
    <t>86,96+2</t>
  </si>
  <si>
    <t>9VC3231</t>
  </si>
  <si>
    <t>Vyvezení klestu z plochy na odvozní místo (OM)</t>
  </si>
  <si>
    <t>557201924</t>
  </si>
  <si>
    <t>"přesun křoví"2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</si>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</sst>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41</v>
      </c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9/2024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Javorka, Šárovcova Lhota, kácení břehového porostu, ř.km 23,230 - 23,460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3" t="str">
        <f>IF(AN8= "","",AN8)</f>
        <v>10. 5. 2024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4" t="str">
        <f>IF(E20="","",E20)</f>
        <v>Lukáš Táborsky, DiS.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4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Kácení porostů'!J30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'1 - SO1 - Kácení porostů'!P83</f>
        <v>0</v>
      </c>
      <c r="AV55" s="121">
        <f>'1 - SO1 - Kácení porostů'!J33</f>
        <v>0</v>
      </c>
      <c r="AW55" s="121">
        <f>'1 - SO1 - Kácení porostů'!J34</f>
        <v>0</v>
      </c>
      <c r="AX55" s="121">
        <f>'1 - SO1 - Kácení porostů'!J35</f>
        <v>0</v>
      </c>
      <c r="AY55" s="121">
        <f>'1 - SO1 - Kácení porostů'!J36</f>
        <v>0</v>
      </c>
      <c r="AZ55" s="121">
        <f>'1 - SO1 - Kácení porostů'!F33</f>
        <v>0</v>
      </c>
      <c r="BA55" s="121">
        <f>'1 - SO1 - Kácení porostů'!F34</f>
        <v>0</v>
      </c>
      <c r="BB55" s="121">
        <f>'1 - SO1 - Kácení porostů'!F35</f>
        <v>0</v>
      </c>
      <c r="BC55" s="121">
        <f>'1 - SO1 - Kácení porostů'!F36</f>
        <v>0</v>
      </c>
      <c r="BD55" s="123">
        <f>'1 - SO1 - Kácení porostů'!F37</f>
        <v>0</v>
      </c>
      <c r="BE55" s="7"/>
      <c r="BT55" s="124" t="s">
        <v>76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DZntn9O4sltO3QwZW4u6Eb7niguMg4fHEbQnTV6M6sGtoAq/hs0bo59Vf5ev6uGmLc3gzUc2bzc2Haj5yaJfyw==" hashValue="kJVE4r/6r1ullgVgu6tzo+8nsdg+FB6mw77WK85mlhGsF1MWMyNtdQhgFriQjRAmDEA3ef76bXqo26+WSlRyX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Kácení porostů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80</v>
      </c>
    </row>
    <row r="4" s="1" customFormat="1" ht="24.96" customHeight="1">
      <c r="B4" s="20"/>
      <c r="D4" s="127" t="s">
        <v>81</v>
      </c>
      <c r="L4" s="20"/>
      <c r="M4" s="128" t="s">
        <v>10</v>
      </c>
      <c r="AT4" s="17" t="s">
        <v>32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Javorka, Šárovcova Lhota, kácení břehového porostu, ř.km 23,230 - 23,460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82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83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19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21</v>
      </c>
      <c r="E12" s="38"/>
      <c r="F12" s="133" t="s">
        <v>22</v>
      </c>
      <c r="G12" s="38"/>
      <c r="H12" s="38"/>
      <c r="I12" s="129" t="s">
        <v>23</v>
      </c>
      <c r="J12" s="134" t="str">
        <f>'Rekapitulace stavby'!AN8</f>
        <v>10. 5. 2024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25</v>
      </c>
      <c r="E14" s="38"/>
      <c r="F14" s="38"/>
      <c r="G14" s="38"/>
      <c r="H14" s="38"/>
      <c r="I14" s="129" t="s">
        <v>26</v>
      </c>
      <c r="J14" s="133" t="s">
        <v>19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29" t="s">
        <v>28</v>
      </c>
      <c r="J15" s="133" t="s">
        <v>19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29</v>
      </c>
      <c r="E17" s="38"/>
      <c r="F17" s="38"/>
      <c r="G17" s="38"/>
      <c r="H17" s="38"/>
      <c r="I17" s="129" t="s">
        <v>26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28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31</v>
      </c>
      <c r="E20" s="38"/>
      <c r="F20" s="38"/>
      <c r="G20" s="38"/>
      <c r="H20" s="38"/>
      <c r="I20" s="129" t="s">
        <v>26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28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33</v>
      </c>
      <c r="E23" s="38"/>
      <c r="F23" s="38"/>
      <c r="G23" s="38"/>
      <c r="H23" s="38"/>
      <c r="I23" s="129" t="s">
        <v>26</v>
      </c>
      <c r="J23" s="133" t="s">
        <v>19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29" t="s">
        <v>28</v>
      </c>
      <c r="J24" s="133" t="s">
        <v>19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35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37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39</v>
      </c>
      <c r="G32" s="38"/>
      <c r="H32" s="38"/>
      <c r="I32" s="142" t="s">
        <v>38</v>
      </c>
      <c r="J32" s="142" t="s">
        <v>40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41</v>
      </c>
      <c r="E33" s="129" t="s">
        <v>42</v>
      </c>
      <c r="F33" s="144">
        <f>ROUND((SUM(BE83:BE119)),  2)</f>
        <v>0</v>
      </c>
      <c r="G33" s="38"/>
      <c r="H33" s="38"/>
      <c r="I33" s="145">
        <v>0.20999999999999999</v>
      </c>
      <c r="J33" s="144">
        <f>ROUND(((SUM(BE83:BE119))*I33),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43</v>
      </c>
      <c r="F34" s="144">
        <f>ROUND((SUM(BF83:BF119)),  2)</f>
        <v>0</v>
      </c>
      <c r="G34" s="38"/>
      <c r="H34" s="38"/>
      <c r="I34" s="145">
        <v>0.12</v>
      </c>
      <c r="J34" s="144">
        <f>ROUND(((SUM(BF83:BF119))*I34),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41</v>
      </c>
      <c r="E35" s="129" t="s">
        <v>44</v>
      </c>
      <c r="F35" s="144">
        <f>ROUND((SUM(BG83:BG119)),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45</v>
      </c>
      <c r="F36" s="144">
        <f>ROUND((SUM(BH83:BH119)),  2)</f>
        <v>0</v>
      </c>
      <c r="G36" s="38"/>
      <c r="H36" s="38"/>
      <c r="I36" s="145">
        <v>0.12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46</v>
      </c>
      <c r="F37" s="144">
        <f>ROUND((SUM(BI83:BI119)),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Javorka, Šárovcova Lhota, kácení břehového porostu, ř.km 23,230 - 23,460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SO1 - Kácení porostů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3" t="str">
        <f>IF(J12="","",J12)</f>
        <v>10. 5. 2024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Povodí Labe, státní podnik</v>
      </c>
      <c r="G54" s="40"/>
      <c r="H54" s="40"/>
      <c r="I54" s="32" t="s">
        <v>31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Lukáš Táborsky, DiS.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85</v>
      </c>
      <c r="D57" s="159"/>
      <c r="E57" s="159"/>
      <c r="F57" s="159"/>
      <c r="G57" s="159"/>
      <c r="H57" s="159"/>
      <c r="I57" s="159"/>
      <c r="J57" s="160" t="s">
        <v>86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69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2"/>
      <c r="C60" s="163"/>
      <c r="D60" s="164" t="s">
        <v>88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2"/>
      <c r="C61" s="163"/>
      <c r="D61" s="164" t="s">
        <v>89</v>
      </c>
      <c r="E61" s="165"/>
      <c r="F61" s="165"/>
      <c r="G61" s="165"/>
      <c r="H61" s="165"/>
      <c r="I61" s="165"/>
      <c r="J61" s="166">
        <f>J108</f>
        <v>0</v>
      </c>
      <c r="K61" s="163"/>
      <c r="L61" s="16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2"/>
      <c r="C62" s="163"/>
      <c r="D62" s="164" t="s">
        <v>90</v>
      </c>
      <c r="E62" s="165"/>
      <c r="F62" s="165"/>
      <c r="G62" s="165"/>
      <c r="H62" s="165"/>
      <c r="I62" s="165"/>
      <c r="J62" s="166">
        <f>J111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2"/>
      <c r="C63" s="163"/>
      <c r="D63" s="164" t="s">
        <v>91</v>
      </c>
      <c r="E63" s="165"/>
      <c r="F63" s="165"/>
      <c r="G63" s="165"/>
      <c r="H63" s="165"/>
      <c r="I63" s="165"/>
      <c r="J63" s="166">
        <f>J114</f>
        <v>0</v>
      </c>
      <c r="K63" s="163"/>
      <c r="L63" s="16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Javorka, Šárovcova Lhota, kácení břehového porostu, ř.km 23,230 - 23,460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SO1 - Kácení porostů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3" t="str">
        <f>IF(J12="","",J12)</f>
        <v>10. 5. 2024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Povodí Labe, státní podnik</v>
      </c>
      <c r="G79" s="40"/>
      <c r="H79" s="40"/>
      <c r="I79" s="32" t="s">
        <v>31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Lukáš Táborsky, DiS.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68"/>
      <c r="B82" s="169"/>
      <c r="C82" s="170" t="s">
        <v>93</v>
      </c>
      <c r="D82" s="171" t="s">
        <v>56</v>
      </c>
      <c r="E82" s="171" t="s">
        <v>52</v>
      </c>
      <c r="F82" s="171" t="s">
        <v>53</v>
      </c>
      <c r="G82" s="171" t="s">
        <v>94</v>
      </c>
      <c r="H82" s="171" t="s">
        <v>95</v>
      </c>
      <c r="I82" s="171" t="s">
        <v>96</v>
      </c>
      <c r="J82" s="171" t="s">
        <v>86</v>
      </c>
      <c r="K82" s="172" t="s">
        <v>97</v>
      </c>
      <c r="L82" s="173"/>
      <c r="M82" s="93" t="s">
        <v>19</v>
      </c>
      <c r="N82" s="94" t="s">
        <v>41</v>
      </c>
      <c r="O82" s="94" t="s">
        <v>98</v>
      </c>
      <c r="P82" s="94" t="s">
        <v>99</v>
      </c>
      <c r="Q82" s="94" t="s">
        <v>100</v>
      </c>
      <c r="R82" s="94" t="s">
        <v>101</v>
      </c>
      <c r="S82" s="94" t="s">
        <v>102</v>
      </c>
      <c r="T82" s="95" t="s">
        <v>103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</row>
    <row r="83" s="2" customFormat="1" ht="22.8" customHeight="1">
      <c r="A83" s="38"/>
      <c r="B83" s="39"/>
      <c r="C83" s="100" t="s">
        <v>104</v>
      </c>
      <c r="D83" s="40"/>
      <c r="E83" s="40"/>
      <c r="F83" s="40"/>
      <c r="G83" s="40"/>
      <c r="H83" s="40"/>
      <c r="I83" s="40"/>
      <c r="J83" s="174">
        <f>BK83</f>
        <v>0</v>
      </c>
      <c r="K83" s="40"/>
      <c r="L83" s="44"/>
      <c r="M83" s="96"/>
      <c r="N83" s="175"/>
      <c r="O83" s="97"/>
      <c r="P83" s="176">
        <f>P84+P108+P111+P114</f>
        <v>0</v>
      </c>
      <c r="Q83" s="97"/>
      <c r="R83" s="176">
        <f>R84+R108+R111+R114</f>
        <v>0</v>
      </c>
      <c r="S83" s="97"/>
      <c r="T83" s="177">
        <f>T84+T108+T111+T114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87</v>
      </c>
      <c r="BK83" s="178">
        <f>BK84+BK108+BK111+BK114</f>
        <v>0</v>
      </c>
    </row>
    <row r="84" s="11" customFormat="1" ht="25.92" customHeight="1">
      <c r="A84" s="11"/>
      <c r="B84" s="179"/>
      <c r="C84" s="180"/>
      <c r="D84" s="181" t="s">
        <v>70</v>
      </c>
      <c r="E84" s="182" t="s">
        <v>105</v>
      </c>
      <c r="F84" s="182" t="s">
        <v>106</v>
      </c>
      <c r="G84" s="180"/>
      <c r="H84" s="180"/>
      <c r="I84" s="183"/>
      <c r="J84" s="184">
        <f>BK84</f>
        <v>0</v>
      </c>
      <c r="K84" s="180"/>
      <c r="L84" s="185"/>
      <c r="M84" s="186"/>
      <c r="N84" s="187"/>
      <c r="O84" s="187"/>
      <c r="P84" s="188">
        <f>SUM(P85:P107)</f>
        <v>0</v>
      </c>
      <c r="Q84" s="187"/>
      <c r="R84" s="188">
        <f>SUM(R85:R107)</f>
        <v>0</v>
      </c>
      <c r="S84" s="187"/>
      <c r="T84" s="189">
        <f>SUM(T85:T107)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0" t="s">
        <v>76</v>
      </c>
      <c r="AT84" s="191" t="s">
        <v>70</v>
      </c>
      <c r="AU84" s="191" t="s">
        <v>71</v>
      </c>
      <c r="AY84" s="190" t="s">
        <v>107</v>
      </c>
      <c r="BK84" s="192">
        <f>SUM(BK85:BK107)</f>
        <v>0</v>
      </c>
    </row>
    <row r="85" s="2" customFormat="1" ht="33" customHeight="1">
      <c r="A85" s="38"/>
      <c r="B85" s="39"/>
      <c r="C85" s="193" t="s">
        <v>76</v>
      </c>
      <c r="D85" s="193" t="s">
        <v>108</v>
      </c>
      <c r="E85" s="194" t="s">
        <v>109</v>
      </c>
      <c r="F85" s="195" t="s">
        <v>110</v>
      </c>
      <c r="G85" s="196" t="s">
        <v>111</v>
      </c>
      <c r="H85" s="197">
        <v>38</v>
      </c>
      <c r="I85" s="198"/>
      <c r="J85" s="199">
        <f>ROUND(I85*H85,2)</f>
        <v>0</v>
      </c>
      <c r="K85" s="195" t="s">
        <v>19</v>
      </c>
      <c r="L85" s="44"/>
      <c r="M85" s="200" t="s">
        <v>19</v>
      </c>
      <c r="N85" s="201" t="s">
        <v>44</v>
      </c>
      <c r="O85" s="85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4" t="s">
        <v>112</v>
      </c>
      <c r="AT85" s="204" t="s">
        <v>108</v>
      </c>
      <c r="AU85" s="204" t="s">
        <v>76</v>
      </c>
      <c r="AY85" s="17" t="s">
        <v>107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112</v>
      </c>
      <c r="BK85" s="205">
        <f>ROUND(I85*H85,2)</f>
        <v>0</v>
      </c>
      <c r="BL85" s="17" t="s">
        <v>112</v>
      </c>
      <c r="BM85" s="204" t="s">
        <v>113</v>
      </c>
    </row>
    <row r="86" s="2" customFormat="1" ht="21.75" customHeight="1">
      <c r="A86" s="38"/>
      <c r="B86" s="39"/>
      <c r="C86" s="193" t="s">
        <v>80</v>
      </c>
      <c r="D86" s="193" t="s">
        <v>108</v>
      </c>
      <c r="E86" s="194" t="s">
        <v>114</v>
      </c>
      <c r="F86" s="195" t="s">
        <v>115</v>
      </c>
      <c r="G86" s="196" t="s">
        <v>116</v>
      </c>
      <c r="H86" s="197">
        <v>1</v>
      </c>
      <c r="I86" s="198"/>
      <c r="J86" s="199">
        <f>ROUND(I86*H86,2)</f>
        <v>0</v>
      </c>
      <c r="K86" s="195" t="s">
        <v>19</v>
      </c>
      <c r="L86" s="44"/>
      <c r="M86" s="200" t="s">
        <v>19</v>
      </c>
      <c r="N86" s="201" t="s">
        <v>44</v>
      </c>
      <c r="O86" s="8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4" t="s">
        <v>112</v>
      </c>
      <c r="AT86" s="204" t="s">
        <v>108</v>
      </c>
      <c r="AU86" s="204" t="s">
        <v>76</v>
      </c>
      <c r="AY86" s="17" t="s">
        <v>107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112</v>
      </c>
      <c r="BK86" s="205">
        <f>ROUND(I86*H86,2)</f>
        <v>0</v>
      </c>
      <c r="BL86" s="17" t="s">
        <v>112</v>
      </c>
      <c r="BM86" s="204" t="s">
        <v>117</v>
      </c>
    </row>
    <row r="87" s="12" customFormat="1">
      <c r="A87" s="12"/>
      <c r="B87" s="206"/>
      <c r="C87" s="207"/>
      <c r="D87" s="208" t="s">
        <v>118</v>
      </c>
      <c r="E87" s="209" t="s">
        <v>19</v>
      </c>
      <c r="F87" s="210" t="s">
        <v>119</v>
      </c>
      <c r="G87" s="207"/>
      <c r="H87" s="211">
        <v>1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17" t="s">
        <v>118</v>
      </c>
      <c r="AU87" s="217" t="s">
        <v>76</v>
      </c>
      <c r="AV87" s="12" t="s">
        <v>80</v>
      </c>
      <c r="AW87" s="12" t="s">
        <v>32</v>
      </c>
      <c r="AX87" s="12" t="s">
        <v>76</v>
      </c>
      <c r="AY87" s="217" t="s">
        <v>107</v>
      </c>
    </row>
    <row r="88" s="2" customFormat="1" ht="21.75" customHeight="1">
      <c r="A88" s="38"/>
      <c r="B88" s="39"/>
      <c r="C88" s="193" t="s">
        <v>120</v>
      </c>
      <c r="D88" s="193" t="s">
        <v>108</v>
      </c>
      <c r="E88" s="194" t="s">
        <v>121</v>
      </c>
      <c r="F88" s="195" t="s">
        <v>122</v>
      </c>
      <c r="G88" s="196" t="s">
        <v>116</v>
      </c>
      <c r="H88" s="197">
        <v>9</v>
      </c>
      <c r="I88" s="198"/>
      <c r="J88" s="199">
        <f>ROUND(I88*H88,2)</f>
        <v>0</v>
      </c>
      <c r="K88" s="195" t="s">
        <v>19</v>
      </c>
      <c r="L88" s="44"/>
      <c r="M88" s="200" t="s">
        <v>19</v>
      </c>
      <c r="N88" s="201" t="s">
        <v>44</v>
      </c>
      <c r="O88" s="8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4" t="s">
        <v>112</v>
      </c>
      <c r="AT88" s="204" t="s">
        <v>108</v>
      </c>
      <c r="AU88" s="204" t="s">
        <v>76</v>
      </c>
      <c r="AY88" s="17" t="s">
        <v>107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7" t="s">
        <v>112</v>
      </c>
      <c r="BK88" s="205">
        <f>ROUND(I88*H88,2)</f>
        <v>0</v>
      </c>
      <c r="BL88" s="17" t="s">
        <v>112</v>
      </c>
      <c r="BM88" s="204" t="s">
        <v>123</v>
      </c>
    </row>
    <row r="89" s="12" customFormat="1">
      <c r="A89" s="12"/>
      <c r="B89" s="206"/>
      <c r="C89" s="207"/>
      <c r="D89" s="208" t="s">
        <v>118</v>
      </c>
      <c r="E89" s="209" t="s">
        <v>19</v>
      </c>
      <c r="F89" s="210" t="s">
        <v>124</v>
      </c>
      <c r="G89" s="207"/>
      <c r="H89" s="211">
        <v>1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17" t="s">
        <v>118</v>
      </c>
      <c r="AU89" s="217" t="s">
        <v>76</v>
      </c>
      <c r="AV89" s="12" t="s">
        <v>80</v>
      </c>
      <c r="AW89" s="12" t="s">
        <v>32</v>
      </c>
      <c r="AX89" s="12" t="s">
        <v>71</v>
      </c>
      <c r="AY89" s="217" t="s">
        <v>107</v>
      </c>
    </row>
    <row r="90" s="12" customFormat="1">
      <c r="A90" s="12"/>
      <c r="B90" s="206"/>
      <c r="C90" s="207"/>
      <c r="D90" s="208" t="s">
        <v>118</v>
      </c>
      <c r="E90" s="209" t="s">
        <v>19</v>
      </c>
      <c r="F90" s="210" t="s">
        <v>125</v>
      </c>
      <c r="G90" s="207"/>
      <c r="H90" s="211">
        <v>1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17" t="s">
        <v>118</v>
      </c>
      <c r="AU90" s="217" t="s">
        <v>76</v>
      </c>
      <c r="AV90" s="12" t="s">
        <v>80</v>
      </c>
      <c r="AW90" s="12" t="s">
        <v>32</v>
      </c>
      <c r="AX90" s="12" t="s">
        <v>71</v>
      </c>
      <c r="AY90" s="217" t="s">
        <v>107</v>
      </c>
    </row>
    <row r="91" s="12" customFormat="1">
      <c r="A91" s="12"/>
      <c r="B91" s="206"/>
      <c r="C91" s="207"/>
      <c r="D91" s="208" t="s">
        <v>118</v>
      </c>
      <c r="E91" s="209" t="s">
        <v>19</v>
      </c>
      <c r="F91" s="210" t="s">
        <v>126</v>
      </c>
      <c r="G91" s="207"/>
      <c r="H91" s="211">
        <v>1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17" t="s">
        <v>118</v>
      </c>
      <c r="AU91" s="217" t="s">
        <v>76</v>
      </c>
      <c r="AV91" s="12" t="s">
        <v>80</v>
      </c>
      <c r="AW91" s="12" t="s">
        <v>32</v>
      </c>
      <c r="AX91" s="12" t="s">
        <v>71</v>
      </c>
      <c r="AY91" s="217" t="s">
        <v>107</v>
      </c>
    </row>
    <row r="92" s="12" customFormat="1">
      <c r="A92" s="12"/>
      <c r="B92" s="206"/>
      <c r="C92" s="207"/>
      <c r="D92" s="208" t="s">
        <v>118</v>
      </c>
      <c r="E92" s="209" t="s">
        <v>19</v>
      </c>
      <c r="F92" s="210" t="s">
        <v>127</v>
      </c>
      <c r="G92" s="207"/>
      <c r="H92" s="211">
        <v>1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17" t="s">
        <v>118</v>
      </c>
      <c r="AU92" s="217" t="s">
        <v>76</v>
      </c>
      <c r="AV92" s="12" t="s">
        <v>80</v>
      </c>
      <c r="AW92" s="12" t="s">
        <v>32</v>
      </c>
      <c r="AX92" s="12" t="s">
        <v>71</v>
      </c>
      <c r="AY92" s="217" t="s">
        <v>107</v>
      </c>
    </row>
    <row r="93" s="12" customFormat="1">
      <c r="A93" s="12"/>
      <c r="B93" s="206"/>
      <c r="C93" s="207"/>
      <c r="D93" s="208" t="s">
        <v>118</v>
      </c>
      <c r="E93" s="209" t="s">
        <v>19</v>
      </c>
      <c r="F93" s="210" t="s">
        <v>128</v>
      </c>
      <c r="G93" s="207"/>
      <c r="H93" s="211">
        <v>1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17" t="s">
        <v>118</v>
      </c>
      <c r="AU93" s="217" t="s">
        <v>76</v>
      </c>
      <c r="AV93" s="12" t="s">
        <v>80</v>
      </c>
      <c r="AW93" s="12" t="s">
        <v>32</v>
      </c>
      <c r="AX93" s="12" t="s">
        <v>71</v>
      </c>
      <c r="AY93" s="217" t="s">
        <v>107</v>
      </c>
    </row>
    <row r="94" s="12" customFormat="1">
      <c r="A94" s="12"/>
      <c r="B94" s="206"/>
      <c r="C94" s="207"/>
      <c r="D94" s="208" t="s">
        <v>118</v>
      </c>
      <c r="E94" s="209" t="s">
        <v>19</v>
      </c>
      <c r="F94" s="210" t="s">
        <v>129</v>
      </c>
      <c r="G94" s="207"/>
      <c r="H94" s="211">
        <v>1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17" t="s">
        <v>118</v>
      </c>
      <c r="AU94" s="217" t="s">
        <v>76</v>
      </c>
      <c r="AV94" s="12" t="s">
        <v>80</v>
      </c>
      <c r="AW94" s="12" t="s">
        <v>32</v>
      </c>
      <c r="AX94" s="12" t="s">
        <v>71</v>
      </c>
      <c r="AY94" s="217" t="s">
        <v>107</v>
      </c>
    </row>
    <row r="95" s="12" customFormat="1">
      <c r="A95" s="12"/>
      <c r="B95" s="206"/>
      <c r="C95" s="207"/>
      <c r="D95" s="208" t="s">
        <v>118</v>
      </c>
      <c r="E95" s="209" t="s">
        <v>19</v>
      </c>
      <c r="F95" s="210" t="s">
        <v>130</v>
      </c>
      <c r="G95" s="207"/>
      <c r="H95" s="211">
        <v>1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17" t="s">
        <v>118</v>
      </c>
      <c r="AU95" s="217" t="s">
        <v>76</v>
      </c>
      <c r="AV95" s="12" t="s">
        <v>80</v>
      </c>
      <c r="AW95" s="12" t="s">
        <v>32</v>
      </c>
      <c r="AX95" s="12" t="s">
        <v>71</v>
      </c>
      <c r="AY95" s="217" t="s">
        <v>107</v>
      </c>
    </row>
    <row r="96" s="12" customFormat="1">
      <c r="A96" s="12"/>
      <c r="B96" s="206"/>
      <c r="C96" s="207"/>
      <c r="D96" s="208" t="s">
        <v>118</v>
      </c>
      <c r="E96" s="209" t="s">
        <v>19</v>
      </c>
      <c r="F96" s="210" t="s">
        <v>131</v>
      </c>
      <c r="G96" s="207"/>
      <c r="H96" s="211">
        <v>1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17" t="s">
        <v>118</v>
      </c>
      <c r="AU96" s="217" t="s">
        <v>76</v>
      </c>
      <c r="AV96" s="12" t="s">
        <v>80</v>
      </c>
      <c r="AW96" s="12" t="s">
        <v>32</v>
      </c>
      <c r="AX96" s="12" t="s">
        <v>71</v>
      </c>
      <c r="AY96" s="217" t="s">
        <v>107</v>
      </c>
    </row>
    <row r="97" s="12" customFormat="1">
      <c r="A97" s="12"/>
      <c r="B97" s="206"/>
      <c r="C97" s="207"/>
      <c r="D97" s="208" t="s">
        <v>118</v>
      </c>
      <c r="E97" s="209" t="s">
        <v>19</v>
      </c>
      <c r="F97" s="210" t="s">
        <v>132</v>
      </c>
      <c r="G97" s="207"/>
      <c r="H97" s="211">
        <v>1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17" t="s">
        <v>118</v>
      </c>
      <c r="AU97" s="217" t="s">
        <v>76</v>
      </c>
      <c r="AV97" s="12" t="s">
        <v>80</v>
      </c>
      <c r="AW97" s="12" t="s">
        <v>32</v>
      </c>
      <c r="AX97" s="12" t="s">
        <v>71</v>
      </c>
      <c r="AY97" s="217" t="s">
        <v>107</v>
      </c>
    </row>
    <row r="98" s="13" customFormat="1">
      <c r="A98" s="13"/>
      <c r="B98" s="218"/>
      <c r="C98" s="219"/>
      <c r="D98" s="208" t="s">
        <v>118</v>
      </c>
      <c r="E98" s="220" t="s">
        <v>19</v>
      </c>
      <c r="F98" s="221" t="s">
        <v>133</v>
      </c>
      <c r="G98" s="219"/>
      <c r="H98" s="222">
        <v>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118</v>
      </c>
      <c r="AU98" s="228" t="s">
        <v>76</v>
      </c>
      <c r="AV98" s="13" t="s">
        <v>112</v>
      </c>
      <c r="AW98" s="13" t="s">
        <v>32</v>
      </c>
      <c r="AX98" s="13" t="s">
        <v>76</v>
      </c>
      <c r="AY98" s="228" t="s">
        <v>107</v>
      </c>
    </row>
    <row r="99" s="2" customFormat="1" ht="21.75" customHeight="1">
      <c r="A99" s="38"/>
      <c r="B99" s="39"/>
      <c r="C99" s="193" t="s">
        <v>112</v>
      </c>
      <c r="D99" s="193" t="s">
        <v>108</v>
      </c>
      <c r="E99" s="194" t="s">
        <v>134</v>
      </c>
      <c r="F99" s="195" t="s">
        <v>135</v>
      </c>
      <c r="G99" s="196" t="s">
        <v>116</v>
      </c>
      <c r="H99" s="197">
        <v>4</v>
      </c>
      <c r="I99" s="198"/>
      <c r="J99" s="199">
        <f>ROUND(I99*H99,2)</f>
        <v>0</v>
      </c>
      <c r="K99" s="195" t="s">
        <v>19</v>
      </c>
      <c r="L99" s="44"/>
      <c r="M99" s="200" t="s">
        <v>19</v>
      </c>
      <c r="N99" s="201" t="s">
        <v>44</v>
      </c>
      <c r="O99" s="8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4" t="s">
        <v>112</v>
      </c>
      <c r="AT99" s="204" t="s">
        <v>108</v>
      </c>
      <c r="AU99" s="204" t="s">
        <v>76</v>
      </c>
      <c r="AY99" s="17" t="s">
        <v>107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112</v>
      </c>
      <c r="BK99" s="205">
        <f>ROUND(I99*H99,2)</f>
        <v>0</v>
      </c>
      <c r="BL99" s="17" t="s">
        <v>112</v>
      </c>
      <c r="BM99" s="204" t="s">
        <v>136</v>
      </c>
    </row>
    <row r="100" s="12" customFormat="1">
      <c r="A100" s="12"/>
      <c r="B100" s="206"/>
      <c r="C100" s="207"/>
      <c r="D100" s="208" t="s">
        <v>118</v>
      </c>
      <c r="E100" s="209" t="s">
        <v>19</v>
      </c>
      <c r="F100" s="210" t="s">
        <v>137</v>
      </c>
      <c r="G100" s="207"/>
      <c r="H100" s="211">
        <v>1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17" t="s">
        <v>118</v>
      </c>
      <c r="AU100" s="217" t="s">
        <v>76</v>
      </c>
      <c r="AV100" s="12" t="s">
        <v>80</v>
      </c>
      <c r="AW100" s="12" t="s">
        <v>32</v>
      </c>
      <c r="AX100" s="12" t="s">
        <v>71</v>
      </c>
      <c r="AY100" s="217" t="s">
        <v>107</v>
      </c>
    </row>
    <row r="101" s="12" customFormat="1">
      <c r="A101" s="12"/>
      <c r="B101" s="206"/>
      <c r="C101" s="207"/>
      <c r="D101" s="208" t="s">
        <v>118</v>
      </c>
      <c r="E101" s="209" t="s">
        <v>19</v>
      </c>
      <c r="F101" s="210" t="s">
        <v>138</v>
      </c>
      <c r="G101" s="207"/>
      <c r="H101" s="211">
        <v>1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17" t="s">
        <v>118</v>
      </c>
      <c r="AU101" s="217" t="s">
        <v>76</v>
      </c>
      <c r="AV101" s="12" t="s">
        <v>80</v>
      </c>
      <c r="AW101" s="12" t="s">
        <v>32</v>
      </c>
      <c r="AX101" s="12" t="s">
        <v>71</v>
      </c>
      <c r="AY101" s="217" t="s">
        <v>107</v>
      </c>
    </row>
    <row r="102" s="12" customFormat="1">
      <c r="A102" s="12"/>
      <c r="B102" s="206"/>
      <c r="C102" s="207"/>
      <c r="D102" s="208" t="s">
        <v>118</v>
      </c>
      <c r="E102" s="209" t="s">
        <v>19</v>
      </c>
      <c r="F102" s="210" t="s">
        <v>139</v>
      </c>
      <c r="G102" s="207"/>
      <c r="H102" s="211">
        <v>1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17" t="s">
        <v>118</v>
      </c>
      <c r="AU102" s="217" t="s">
        <v>76</v>
      </c>
      <c r="AV102" s="12" t="s">
        <v>80</v>
      </c>
      <c r="AW102" s="12" t="s">
        <v>32</v>
      </c>
      <c r="AX102" s="12" t="s">
        <v>71</v>
      </c>
      <c r="AY102" s="217" t="s">
        <v>107</v>
      </c>
    </row>
    <row r="103" s="12" customFormat="1">
      <c r="A103" s="12"/>
      <c r="B103" s="206"/>
      <c r="C103" s="207"/>
      <c r="D103" s="208" t="s">
        <v>118</v>
      </c>
      <c r="E103" s="209" t="s">
        <v>19</v>
      </c>
      <c r="F103" s="210" t="s">
        <v>140</v>
      </c>
      <c r="G103" s="207"/>
      <c r="H103" s="211">
        <v>1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17" t="s">
        <v>118</v>
      </c>
      <c r="AU103" s="217" t="s">
        <v>76</v>
      </c>
      <c r="AV103" s="12" t="s">
        <v>80</v>
      </c>
      <c r="AW103" s="12" t="s">
        <v>32</v>
      </c>
      <c r="AX103" s="12" t="s">
        <v>71</v>
      </c>
      <c r="AY103" s="217" t="s">
        <v>107</v>
      </c>
    </row>
    <row r="104" s="13" customFormat="1">
      <c r="A104" s="13"/>
      <c r="B104" s="218"/>
      <c r="C104" s="219"/>
      <c r="D104" s="208" t="s">
        <v>118</v>
      </c>
      <c r="E104" s="220" t="s">
        <v>19</v>
      </c>
      <c r="F104" s="221" t="s">
        <v>133</v>
      </c>
      <c r="G104" s="219"/>
      <c r="H104" s="222">
        <v>4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118</v>
      </c>
      <c r="AU104" s="228" t="s">
        <v>76</v>
      </c>
      <c r="AV104" s="13" t="s">
        <v>112</v>
      </c>
      <c r="AW104" s="13" t="s">
        <v>32</v>
      </c>
      <c r="AX104" s="13" t="s">
        <v>76</v>
      </c>
      <c r="AY104" s="228" t="s">
        <v>107</v>
      </c>
    </row>
    <row r="105" s="2" customFormat="1" ht="21.75" customHeight="1">
      <c r="A105" s="38"/>
      <c r="B105" s="39"/>
      <c r="C105" s="193" t="s">
        <v>141</v>
      </c>
      <c r="D105" s="193" t="s">
        <v>108</v>
      </c>
      <c r="E105" s="194" t="s">
        <v>142</v>
      </c>
      <c r="F105" s="195" t="s">
        <v>143</v>
      </c>
      <c r="G105" s="196" t="s">
        <v>116</v>
      </c>
      <c r="H105" s="197">
        <v>1</v>
      </c>
      <c r="I105" s="198"/>
      <c r="J105" s="199">
        <f>ROUND(I105*H105,2)</f>
        <v>0</v>
      </c>
      <c r="K105" s="195" t="s">
        <v>19</v>
      </c>
      <c r="L105" s="44"/>
      <c r="M105" s="200" t="s">
        <v>19</v>
      </c>
      <c r="N105" s="201" t="s">
        <v>44</v>
      </c>
      <c r="O105" s="85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4" t="s">
        <v>112</v>
      </c>
      <c r="AT105" s="204" t="s">
        <v>108</v>
      </c>
      <c r="AU105" s="204" t="s">
        <v>76</v>
      </c>
      <c r="AY105" s="17" t="s">
        <v>107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7" t="s">
        <v>112</v>
      </c>
      <c r="BK105" s="205">
        <f>ROUND(I105*H105,2)</f>
        <v>0</v>
      </c>
      <c r="BL105" s="17" t="s">
        <v>112</v>
      </c>
      <c r="BM105" s="204" t="s">
        <v>144</v>
      </c>
    </row>
    <row r="106" s="12" customFormat="1">
      <c r="A106" s="12"/>
      <c r="B106" s="206"/>
      <c r="C106" s="207"/>
      <c r="D106" s="208" t="s">
        <v>118</v>
      </c>
      <c r="E106" s="209" t="s">
        <v>19</v>
      </c>
      <c r="F106" s="210" t="s">
        <v>145</v>
      </c>
      <c r="G106" s="207"/>
      <c r="H106" s="211">
        <v>1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17" t="s">
        <v>118</v>
      </c>
      <c r="AU106" s="217" t="s">
        <v>76</v>
      </c>
      <c r="AV106" s="12" t="s">
        <v>80</v>
      </c>
      <c r="AW106" s="12" t="s">
        <v>32</v>
      </c>
      <c r="AX106" s="12" t="s">
        <v>76</v>
      </c>
      <c r="AY106" s="217" t="s">
        <v>107</v>
      </c>
    </row>
    <row r="107" s="2" customFormat="1" ht="24.15" customHeight="1">
      <c r="A107" s="38"/>
      <c r="B107" s="39"/>
      <c r="C107" s="193" t="s">
        <v>146</v>
      </c>
      <c r="D107" s="193" t="s">
        <v>108</v>
      </c>
      <c r="E107" s="194" t="s">
        <v>147</v>
      </c>
      <c r="F107" s="195" t="s">
        <v>148</v>
      </c>
      <c r="G107" s="196" t="s">
        <v>149</v>
      </c>
      <c r="H107" s="197">
        <v>86.959999999999994</v>
      </c>
      <c r="I107" s="198"/>
      <c r="J107" s="199">
        <f>ROUND(I107*H107,2)</f>
        <v>0</v>
      </c>
      <c r="K107" s="195" t="s">
        <v>19</v>
      </c>
      <c r="L107" s="44"/>
      <c r="M107" s="200" t="s">
        <v>19</v>
      </c>
      <c r="N107" s="201" t="s">
        <v>44</v>
      </c>
      <c r="O107" s="85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4" t="s">
        <v>112</v>
      </c>
      <c r="AT107" s="204" t="s">
        <v>108</v>
      </c>
      <c r="AU107" s="204" t="s">
        <v>76</v>
      </c>
      <c r="AY107" s="17" t="s">
        <v>107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112</v>
      </c>
      <c r="BK107" s="205">
        <f>ROUND(I107*H107,2)</f>
        <v>0</v>
      </c>
      <c r="BL107" s="17" t="s">
        <v>112</v>
      </c>
      <c r="BM107" s="204" t="s">
        <v>150</v>
      </c>
    </row>
    <row r="108" s="11" customFormat="1" ht="25.92" customHeight="1">
      <c r="A108" s="11"/>
      <c r="B108" s="179"/>
      <c r="C108" s="180"/>
      <c r="D108" s="181" t="s">
        <v>70</v>
      </c>
      <c r="E108" s="182" t="s">
        <v>151</v>
      </c>
      <c r="F108" s="182" t="s">
        <v>152</v>
      </c>
      <c r="G108" s="180"/>
      <c r="H108" s="180"/>
      <c r="I108" s="183"/>
      <c r="J108" s="184">
        <f>BK108</f>
        <v>0</v>
      </c>
      <c r="K108" s="180"/>
      <c r="L108" s="185"/>
      <c r="M108" s="186"/>
      <c r="N108" s="187"/>
      <c r="O108" s="187"/>
      <c r="P108" s="188">
        <f>SUM(P109:P110)</f>
        <v>0</v>
      </c>
      <c r="Q108" s="187"/>
      <c r="R108" s="188">
        <f>SUM(R109:R110)</f>
        <v>0</v>
      </c>
      <c r="S108" s="187"/>
      <c r="T108" s="189">
        <f>SUM(T109:T110)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0" t="s">
        <v>76</v>
      </c>
      <c r="AT108" s="191" t="s">
        <v>70</v>
      </c>
      <c r="AU108" s="191" t="s">
        <v>71</v>
      </c>
      <c r="AY108" s="190" t="s">
        <v>107</v>
      </c>
      <c r="BK108" s="192">
        <f>SUM(BK109:BK110)</f>
        <v>0</v>
      </c>
    </row>
    <row r="109" s="2" customFormat="1" ht="16.5" customHeight="1">
      <c r="A109" s="38"/>
      <c r="B109" s="39"/>
      <c r="C109" s="193" t="s">
        <v>153</v>
      </c>
      <c r="D109" s="193" t="s">
        <v>108</v>
      </c>
      <c r="E109" s="194" t="s">
        <v>154</v>
      </c>
      <c r="F109" s="195" t="s">
        <v>155</v>
      </c>
      <c r="G109" s="196" t="s">
        <v>156</v>
      </c>
      <c r="H109" s="197">
        <v>0.80000000000000004</v>
      </c>
      <c r="I109" s="198"/>
      <c r="J109" s="199">
        <f>ROUND(I109*H109,2)</f>
        <v>0</v>
      </c>
      <c r="K109" s="195" t="s">
        <v>19</v>
      </c>
      <c r="L109" s="44"/>
      <c r="M109" s="200" t="s">
        <v>19</v>
      </c>
      <c r="N109" s="201" t="s">
        <v>44</v>
      </c>
      <c r="O109" s="8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4" t="s">
        <v>112</v>
      </c>
      <c r="AT109" s="204" t="s">
        <v>108</v>
      </c>
      <c r="AU109" s="204" t="s">
        <v>76</v>
      </c>
      <c r="AY109" s="17" t="s">
        <v>107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7" t="s">
        <v>112</v>
      </c>
      <c r="BK109" s="205">
        <f>ROUND(I109*H109,2)</f>
        <v>0</v>
      </c>
      <c r="BL109" s="17" t="s">
        <v>112</v>
      </c>
      <c r="BM109" s="204" t="s">
        <v>157</v>
      </c>
    </row>
    <row r="110" s="2" customFormat="1" ht="24.15" customHeight="1">
      <c r="A110" s="38"/>
      <c r="B110" s="39"/>
      <c r="C110" s="193" t="s">
        <v>158</v>
      </c>
      <c r="D110" s="193" t="s">
        <v>108</v>
      </c>
      <c r="E110" s="194" t="s">
        <v>159</v>
      </c>
      <c r="F110" s="195" t="s">
        <v>160</v>
      </c>
      <c r="G110" s="196" t="s">
        <v>161</v>
      </c>
      <c r="H110" s="197">
        <v>15</v>
      </c>
      <c r="I110" s="198"/>
      <c r="J110" s="199">
        <f>ROUND(I110*H110,2)</f>
        <v>0</v>
      </c>
      <c r="K110" s="195" t="s">
        <v>19</v>
      </c>
      <c r="L110" s="44"/>
      <c r="M110" s="200" t="s">
        <v>19</v>
      </c>
      <c r="N110" s="201" t="s">
        <v>44</v>
      </c>
      <c r="O110" s="8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4" t="s">
        <v>112</v>
      </c>
      <c r="AT110" s="204" t="s">
        <v>108</v>
      </c>
      <c r="AU110" s="204" t="s">
        <v>76</v>
      </c>
      <c r="AY110" s="17" t="s">
        <v>107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112</v>
      </c>
      <c r="BK110" s="205">
        <f>ROUND(I110*H110,2)</f>
        <v>0</v>
      </c>
      <c r="BL110" s="17" t="s">
        <v>112</v>
      </c>
      <c r="BM110" s="204" t="s">
        <v>162</v>
      </c>
    </row>
    <row r="111" s="11" customFormat="1" ht="25.92" customHeight="1">
      <c r="A111" s="11"/>
      <c r="B111" s="179"/>
      <c r="C111" s="180"/>
      <c r="D111" s="181" t="s">
        <v>70</v>
      </c>
      <c r="E111" s="182" t="s">
        <v>163</v>
      </c>
      <c r="F111" s="182" t="s">
        <v>164</v>
      </c>
      <c r="G111" s="180"/>
      <c r="H111" s="180"/>
      <c r="I111" s="183"/>
      <c r="J111" s="184">
        <f>BK111</f>
        <v>0</v>
      </c>
      <c r="K111" s="180"/>
      <c r="L111" s="185"/>
      <c r="M111" s="186"/>
      <c r="N111" s="187"/>
      <c r="O111" s="187"/>
      <c r="P111" s="188">
        <f>SUM(P112:P113)</f>
        <v>0</v>
      </c>
      <c r="Q111" s="187"/>
      <c r="R111" s="188">
        <f>SUM(R112:R113)</f>
        <v>0</v>
      </c>
      <c r="S111" s="187"/>
      <c r="T111" s="189">
        <f>SUM(T112:T113)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190" t="s">
        <v>76</v>
      </c>
      <c r="AT111" s="191" t="s">
        <v>70</v>
      </c>
      <c r="AU111" s="191" t="s">
        <v>71</v>
      </c>
      <c r="AY111" s="190" t="s">
        <v>107</v>
      </c>
      <c r="BK111" s="192">
        <f>SUM(BK112:BK113)</f>
        <v>0</v>
      </c>
    </row>
    <row r="112" s="2" customFormat="1" ht="24.15" customHeight="1">
      <c r="A112" s="38"/>
      <c r="B112" s="39"/>
      <c r="C112" s="193" t="s">
        <v>165</v>
      </c>
      <c r="D112" s="193" t="s">
        <v>108</v>
      </c>
      <c r="E112" s="194" t="s">
        <v>166</v>
      </c>
      <c r="F112" s="195" t="s">
        <v>167</v>
      </c>
      <c r="G112" s="196" t="s">
        <v>149</v>
      </c>
      <c r="H112" s="197">
        <v>179.91999999999999</v>
      </c>
      <c r="I112" s="198"/>
      <c r="J112" s="199">
        <f>ROUND(I112*H112,2)</f>
        <v>0</v>
      </c>
      <c r="K112" s="195" t="s">
        <v>19</v>
      </c>
      <c r="L112" s="44"/>
      <c r="M112" s="200" t="s">
        <v>19</v>
      </c>
      <c r="N112" s="201" t="s">
        <v>44</v>
      </c>
      <c r="O112" s="8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4" t="s">
        <v>112</v>
      </c>
      <c r="AT112" s="204" t="s">
        <v>108</v>
      </c>
      <c r="AU112" s="204" t="s">
        <v>76</v>
      </c>
      <c r="AY112" s="17" t="s">
        <v>107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112</v>
      </c>
      <c r="BK112" s="205">
        <f>ROUND(I112*H112,2)</f>
        <v>0</v>
      </c>
      <c r="BL112" s="17" t="s">
        <v>112</v>
      </c>
      <c r="BM112" s="204" t="s">
        <v>168</v>
      </c>
    </row>
    <row r="113" s="12" customFormat="1">
      <c r="A113" s="12"/>
      <c r="B113" s="206"/>
      <c r="C113" s="207"/>
      <c r="D113" s="208" t="s">
        <v>118</v>
      </c>
      <c r="E113" s="209" t="s">
        <v>19</v>
      </c>
      <c r="F113" s="210" t="s">
        <v>169</v>
      </c>
      <c r="G113" s="207"/>
      <c r="H113" s="211">
        <v>179.91999999999999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17" t="s">
        <v>118</v>
      </c>
      <c r="AU113" s="217" t="s">
        <v>76</v>
      </c>
      <c r="AV113" s="12" t="s">
        <v>80</v>
      </c>
      <c r="AW113" s="12" t="s">
        <v>32</v>
      </c>
      <c r="AX113" s="12" t="s">
        <v>76</v>
      </c>
      <c r="AY113" s="217" t="s">
        <v>107</v>
      </c>
    </row>
    <row r="114" s="11" customFormat="1" ht="25.92" customHeight="1">
      <c r="A114" s="11"/>
      <c r="B114" s="179"/>
      <c r="C114" s="180"/>
      <c r="D114" s="181" t="s">
        <v>70</v>
      </c>
      <c r="E114" s="182" t="s">
        <v>170</v>
      </c>
      <c r="F114" s="182" t="s">
        <v>171</v>
      </c>
      <c r="G114" s="180"/>
      <c r="H114" s="180"/>
      <c r="I114" s="183"/>
      <c r="J114" s="184">
        <f>BK114</f>
        <v>0</v>
      </c>
      <c r="K114" s="180"/>
      <c r="L114" s="185"/>
      <c r="M114" s="186"/>
      <c r="N114" s="187"/>
      <c r="O114" s="187"/>
      <c r="P114" s="188">
        <f>SUM(P115:P119)</f>
        <v>0</v>
      </c>
      <c r="Q114" s="187"/>
      <c r="R114" s="188">
        <f>SUM(R115:R119)</f>
        <v>0</v>
      </c>
      <c r="S114" s="187"/>
      <c r="T114" s="189">
        <f>SUM(T115:T119)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0" t="s">
        <v>76</v>
      </c>
      <c r="AT114" s="191" t="s">
        <v>70</v>
      </c>
      <c r="AU114" s="191" t="s">
        <v>71</v>
      </c>
      <c r="AY114" s="190" t="s">
        <v>107</v>
      </c>
      <c r="BK114" s="192">
        <f>SUM(BK115:BK119)</f>
        <v>0</v>
      </c>
    </row>
    <row r="115" s="2" customFormat="1" ht="16.5" customHeight="1">
      <c r="A115" s="38"/>
      <c r="B115" s="39"/>
      <c r="C115" s="193" t="s">
        <v>172</v>
      </c>
      <c r="D115" s="193" t="s">
        <v>108</v>
      </c>
      <c r="E115" s="194" t="s">
        <v>173</v>
      </c>
      <c r="F115" s="195" t="s">
        <v>174</v>
      </c>
      <c r="G115" s="196" t="s">
        <v>149</v>
      </c>
      <c r="H115" s="197">
        <v>86.959999999999994</v>
      </c>
      <c r="I115" s="198"/>
      <c r="J115" s="199">
        <f>ROUND(I115*H115,2)</f>
        <v>0</v>
      </c>
      <c r="K115" s="195" t="s">
        <v>19</v>
      </c>
      <c r="L115" s="44"/>
      <c r="M115" s="200" t="s">
        <v>19</v>
      </c>
      <c r="N115" s="201" t="s">
        <v>44</v>
      </c>
      <c r="O115" s="8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4" t="s">
        <v>112</v>
      </c>
      <c r="AT115" s="204" t="s">
        <v>108</v>
      </c>
      <c r="AU115" s="204" t="s">
        <v>76</v>
      </c>
      <c r="AY115" s="17" t="s">
        <v>107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112</v>
      </c>
      <c r="BK115" s="205">
        <f>ROUND(I115*H115,2)</f>
        <v>0</v>
      </c>
      <c r="BL115" s="17" t="s">
        <v>112</v>
      </c>
      <c r="BM115" s="204" t="s">
        <v>175</v>
      </c>
    </row>
    <row r="116" s="2" customFormat="1" ht="16.5" customHeight="1">
      <c r="A116" s="38"/>
      <c r="B116" s="39"/>
      <c r="C116" s="193" t="s">
        <v>176</v>
      </c>
      <c r="D116" s="193" t="s">
        <v>108</v>
      </c>
      <c r="E116" s="194" t="s">
        <v>177</v>
      </c>
      <c r="F116" s="195" t="s">
        <v>178</v>
      </c>
      <c r="G116" s="196" t="s">
        <v>149</v>
      </c>
      <c r="H116" s="197">
        <v>88.959999999999994</v>
      </c>
      <c r="I116" s="198"/>
      <c r="J116" s="199">
        <f>ROUND(I116*H116,2)</f>
        <v>0</v>
      </c>
      <c r="K116" s="195" t="s">
        <v>19</v>
      </c>
      <c r="L116" s="44"/>
      <c r="M116" s="200" t="s">
        <v>19</v>
      </c>
      <c r="N116" s="201" t="s">
        <v>44</v>
      </c>
      <c r="O116" s="8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4" t="s">
        <v>112</v>
      </c>
      <c r="AT116" s="204" t="s">
        <v>108</v>
      </c>
      <c r="AU116" s="204" t="s">
        <v>76</v>
      </c>
      <c r="AY116" s="17" t="s">
        <v>107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112</v>
      </c>
      <c r="BK116" s="205">
        <f>ROUND(I116*H116,2)</f>
        <v>0</v>
      </c>
      <c r="BL116" s="17" t="s">
        <v>112</v>
      </c>
      <c r="BM116" s="204" t="s">
        <v>179</v>
      </c>
    </row>
    <row r="117" s="12" customFormat="1">
      <c r="A117" s="12"/>
      <c r="B117" s="206"/>
      <c r="C117" s="207"/>
      <c r="D117" s="208" t="s">
        <v>118</v>
      </c>
      <c r="E117" s="209" t="s">
        <v>19</v>
      </c>
      <c r="F117" s="210" t="s">
        <v>180</v>
      </c>
      <c r="G117" s="207"/>
      <c r="H117" s="211">
        <v>88.959999999999994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17" t="s">
        <v>118</v>
      </c>
      <c r="AU117" s="217" t="s">
        <v>76</v>
      </c>
      <c r="AV117" s="12" t="s">
        <v>80</v>
      </c>
      <c r="AW117" s="12" t="s">
        <v>32</v>
      </c>
      <c r="AX117" s="12" t="s">
        <v>76</v>
      </c>
      <c r="AY117" s="217" t="s">
        <v>107</v>
      </c>
    </row>
    <row r="118" s="2" customFormat="1" ht="16.5" customHeight="1">
      <c r="A118" s="38"/>
      <c r="B118" s="39"/>
      <c r="C118" s="193" t="s">
        <v>8</v>
      </c>
      <c r="D118" s="193" t="s">
        <v>108</v>
      </c>
      <c r="E118" s="194" t="s">
        <v>181</v>
      </c>
      <c r="F118" s="195" t="s">
        <v>182</v>
      </c>
      <c r="G118" s="196" t="s">
        <v>149</v>
      </c>
      <c r="H118" s="197">
        <v>2</v>
      </c>
      <c r="I118" s="198"/>
      <c r="J118" s="199">
        <f>ROUND(I118*H118,2)</f>
        <v>0</v>
      </c>
      <c r="K118" s="195" t="s">
        <v>19</v>
      </c>
      <c r="L118" s="44"/>
      <c r="M118" s="200" t="s">
        <v>19</v>
      </c>
      <c r="N118" s="201" t="s">
        <v>44</v>
      </c>
      <c r="O118" s="8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4" t="s">
        <v>112</v>
      </c>
      <c r="AT118" s="204" t="s">
        <v>108</v>
      </c>
      <c r="AU118" s="204" t="s">
        <v>76</v>
      </c>
      <c r="AY118" s="17" t="s">
        <v>107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112</v>
      </c>
      <c r="BK118" s="205">
        <f>ROUND(I118*H118,2)</f>
        <v>0</v>
      </c>
      <c r="BL118" s="17" t="s">
        <v>112</v>
      </c>
      <c r="BM118" s="204" t="s">
        <v>183</v>
      </c>
    </row>
    <row r="119" s="12" customFormat="1">
      <c r="A119" s="12"/>
      <c r="B119" s="206"/>
      <c r="C119" s="207"/>
      <c r="D119" s="208" t="s">
        <v>118</v>
      </c>
      <c r="E119" s="209" t="s">
        <v>19</v>
      </c>
      <c r="F119" s="210" t="s">
        <v>184</v>
      </c>
      <c r="G119" s="207"/>
      <c r="H119" s="211">
        <v>2</v>
      </c>
      <c r="I119" s="212"/>
      <c r="J119" s="207"/>
      <c r="K119" s="207"/>
      <c r="L119" s="213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17" t="s">
        <v>118</v>
      </c>
      <c r="AU119" s="217" t="s">
        <v>76</v>
      </c>
      <c r="AV119" s="12" t="s">
        <v>80</v>
      </c>
      <c r="AW119" s="12" t="s">
        <v>32</v>
      </c>
      <c r="AX119" s="12" t="s">
        <v>76</v>
      </c>
      <c r="AY119" s="217" t="s">
        <v>107</v>
      </c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4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OdIKMZGm4995082lZypS7mR8+Rqwy/uLWEqTlsD2dYm7Sa7v1qMtdTwJ4kKe6S8nt+2tL8xXlIBCDppuXaOBdg==" hashValue="wpw82DC4nCVBaMaXGeKNfBXi2QI8JE1eFwmUD4nbC5sPTkNXwQPTr7i1U1VAy6n7OlrFwEqU7eEKE/laoDTHwQ==" algorithmName="SHA-512" password="CC35"/>
  <autoFilter ref="C82:K11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2" customWidth="1"/>
    <col min="2" max="2" width="1.667969" style="232" customWidth="1"/>
    <col min="3" max="4" width="5" style="232" customWidth="1"/>
    <col min="5" max="5" width="11.66016" style="232" customWidth="1"/>
    <col min="6" max="6" width="9.160156" style="232" customWidth="1"/>
    <col min="7" max="7" width="5" style="232" customWidth="1"/>
    <col min="8" max="8" width="77.83203" style="232" customWidth="1"/>
    <col min="9" max="10" width="20" style="232" customWidth="1"/>
    <col min="11" max="11" width="1.667969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185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186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187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188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189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190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191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192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193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194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195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78</v>
      </c>
      <c r="F18" s="243" t="s">
        <v>196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197</v>
      </c>
      <c r="F19" s="243" t="s">
        <v>198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199</v>
      </c>
      <c r="F20" s="243" t="s">
        <v>200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201</v>
      </c>
      <c r="F21" s="243" t="s">
        <v>202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203</v>
      </c>
      <c r="F22" s="243" t="s">
        <v>204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205</v>
      </c>
      <c r="F23" s="243" t="s">
        <v>206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207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208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209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210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211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212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213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214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215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93</v>
      </c>
      <c r="F36" s="243"/>
      <c r="G36" s="243" t="s">
        <v>216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217</v>
      </c>
      <c r="F37" s="243"/>
      <c r="G37" s="243" t="s">
        <v>218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52</v>
      </c>
      <c r="F38" s="243"/>
      <c r="G38" s="243" t="s">
        <v>219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53</v>
      </c>
      <c r="F39" s="243"/>
      <c r="G39" s="243" t="s">
        <v>220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94</v>
      </c>
      <c r="F40" s="243"/>
      <c r="G40" s="243" t="s">
        <v>221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95</v>
      </c>
      <c r="F41" s="243"/>
      <c r="G41" s="243" t="s">
        <v>222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223</v>
      </c>
      <c r="F42" s="243"/>
      <c r="G42" s="243" t="s">
        <v>224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225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226</v>
      </c>
      <c r="F44" s="243"/>
      <c r="G44" s="243" t="s">
        <v>227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97</v>
      </c>
      <c r="F45" s="243"/>
      <c r="G45" s="243" t="s">
        <v>228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229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230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231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232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233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234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235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236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237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238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239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240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241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242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243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244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245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246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247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248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249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250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251</v>
      </c>
      <c r="D76" s="261"/>
      <c r="E76" s="261"/>
      <c r="F76" s="261" t="s">
        <v>252</v>
      </c>
      <c r="G76" s="262"/>
      <c r="H76" s="261" t="s">
        <v>53</v>
      </c>
      <c r="I76" s="261" t="s">
        <v>56</v>
      </c>
      <c r="J76" s="261" t="s">
        <v>253</v>
      </c>
      <c r="K76" s="260"/>
    </row>
    <row r="77" s="1" customFormat="1" ht="17.25" customHeight="1">
      <c r="B77" s="258"/>
      <c r="C77" s="263" t="s">
        <v>254</v>
      </c>
      <c r="D77" s="263"/>
      <c r="E77" s="263"/>
      <c r="F77" s="264" t="s">
        <v>255</v>
      </c>
      <c r="G77" s="265"/>
      <c r="H77" s="263"/>
      <c r="I77" s="263"/>
      <c r="J77" s="263" t="s">
        <v>256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52</v>
      </c>
      <c r="D79" s="268"/>
      <c r="E79" s="268"/>
      <c r="F79" s="269" t="s">
        <v>257</v>
      </c>
      <c r="G79" s="270"/>
      <c r="H79" s="246" t="s">
        <v>258</v>
      </c>
      <c r="I79" s="246" t="s">
        <v>259</v>
      </c>
      <c r="J79" s="246">
        <v>20</v>
      </c>
      <c r="K79" s="260"/>
    </row>
    <row r="80" s="1" customFormat="1" ht="15" customHeight="1">
      <c r="B80" s="258"/>
      <c r="C80" s="246" t="s">
        <v>260</v>
      </c>
      <c r="D80" s="246"/>
      <c r="E80" s="246"/>
      <c r="F80" s="269" t="s">
        <v>257</v>
      </c>
      <c r="G80" s="270"/>
      <c r="H80" s="246" t="s">
        <v>261</v>
      </c>
      <c r="I80" s="246" t="s">
        <v>259</v>
      </c>
      <c r="J80" s="246">
        <v>120</v>
      </c>
      <c r="K80" s="260"/>
    </row>
    <row r="81" s="1" customFormat="1" ht="15" customHeight="1">
      <c r="B81" s="271"/>
      <c r="C81" s="246" t="s">
        <v>262</v>
      </c>
      <c r="D81" s="246"/>
      <c r="E81" s="246"/>
      <c r="F81" s="269" t="s">
        <v>263</v>
      </c>
      <c r="G81" s="270"/>
      <c r="H81" s="246" t="s">
        <v>264</v>
      </c>
      <c r="I81" s="246" t="s">
        <v>259</v>
      </c>
      <c r="J81" s="246">
        <v>50</v>
      </c>
      <c r="K81" s="260"/>
    </row>
    <row r="82" s="1" customFormat="1" ht="15" customHeight="1">
      <c r="B82" s="271"/>
      <c r="C82" s="246" t="s">
        <v>265</v>
      </c>
      <c r="D82" s="246"/>
      <c r="E82" s="246"/>
      <c r="F82" s="269" t="s">
        <v>257</v>
      </c>
      <c r="G82" s="270"/>
      <c r="H82" s="246" t="s">
        <v>266</v>
      </c>
      <c r="I82" s="246" t="s">
        <v>267</v>
      </c>
      <c r="J82" s="246"/>
      <c r="K82" s="260"/>
    </row>
    <row r="83" s="1" customFormat="1" ht="15" customHeight="1">
      <c r="B83" s="271"/>
      <c r="C83" s="272" t="s">
        <v>268</v>
      </c>
      <c r="D83" s="272"/>
      <c r="E83" s="272"/>
      <c r="F83" s="273" t="s">
        <v>263</v>
      </c>
      <c r="G83" s="272"/>
      <c r="H83" s="272" t="s">
        <v>269</v>
      </c>
      <c r="I83" s="272" t="s">
        <v>259</v>
      </c>
      <c r="J83" s="272">
        <v>15</v>
      </c>
      <c r="K83" s="260"/>
    </row>
    <row r="84" s="1" customFormat="1" ht="15" customHeight="1">
      <c r="B84" s="271"/>
      <c r="C84" s="272" t="s">
        <v>270</v>
      </c>
      <c r="D84" s="272"/>
      <c r="E84" s="272"/>
      <c r="F84" s="273" t="s">
        <v>263</v>
      </c>
      <c r="G84" s="272"/>
      <c r="H84" s="272" t="s">
        <v>271</v>
      </c>
      <c r="I84" s="272" t="s">
        <v>259</v>
      </c>
      <c r="J84" s="272">
        <v>15</v>
      </c>
      <c r="K84" s="260"/>
    </row>
    <row r="85" s="1" customFormat="1" ht="15" customHeight="1">
      <c r="B85" s="271"/>
      <c r="C85" s="272" t="s">
        <v>272</v>
      </c>
      <c r="D85" s="272"/>
      <c r="E85" s="272"/>
      <c r="F85" s="273" t="s">
        <v>263</v>
      </c>
      <c r="G85" s="272"/>
      <c r="H85" s="272" t="s">
        <v>273</v>
      </c>
      <c r="I85" s="272" t="s">
        <v>259</v>
      </c>
      <c r="J85" s="272">
        <v>20</v>
      </c>
      <c r="K85" s="260"/>
    </row>
    <row r="86" s="1" customFormat="1" ht="15" customHeight="1">
      <c r="B86" s="271"/>
      <c r="C86" s="272" t="s">
        <v>274</v>
      </c>
      <c r="D86" s="272"/>
      <c r="E86" s="272"/>
      <c r="F86" s="273" t="s">
        <v>263</v>
      </c>
      <c r="G86" s="272"/>
      <c r="H86" s="272" t="s">
        <v>275</v>
      </c>
      <c r="I86" s="272" t="s">
        <v>259</v>
      </c>
      <c r="J86" s="272">
        <v>20</v>
      </c>
      <c r="K86" s="260"/>
    </row>
    <row r="87" s="1" customFormat="1" ht="15" customHeight="1">
      <c r="B87" s="271"/>
      <c r="C87" s="246" t="s">
        <v>276</v>
      </c>
      <c r="D87" s="246"/>
      <c r="E87" s="246"/>
      <c r="F87" s="269" t="s">
        <v>263</v>
      </c>
      <c r="G87" s="270"/>
      <c r="H87" s="246" t="s">
        <v>277</v>
      </c>
      <c r="I87" s="246" t="s">
        <v>259</v>
      </c>
      <c r="J87" s="246">
        <v>50</v>
      </c>
      <c r="K87" s="260"/>
    </row>
    <row r="88" s="1" customFormat="1" ht="15" customHeight="1">
      <c r="B88" s="271"/>
      <c r="C88" s="246" t="s">
        <v>278</v>
      </c>
      <c r="D88" s="246"/>
      <c r="E88" s="246"/>
      <c r="F88" s="269" t="s">
        <v>263</v>
      </c>
      <c r="G88" s="270"/>
      <c r="H88" s="246" t="s">
        <v>279</v>
      </c>
      <c r="I88" s="246" t="s">
        <v>259</v>
      </c>
      <c r="J88" s="246">
        <v>20</v>
      </c>
      <c r="K88" s="260"/>
    </row>
    <row r="89" s="1" customFormat="1" ht="15" customHeight="1">
      <c r="B89" s="271"/>
      <c r="C89" s="246" t="s">
        <v>280</v>
      </c>
      <c r="D89" s="246"/>
      <c r="E89" s="246"/>
      <c r="F89" s="269" t="s">
        <v>263</v>
      </c>
      <c r="G89" s="270"/>
      <c r="H89" s="246" t="s">
        <v>281</v>
      </c>
      <c r="I89" s="246" t="s">
        <v>259</v>
      </c>
      <c r="J89" s="246">
        <v>20</v>
      </c>
      <c r="K89" s="260"/>
    </row>
    <row r="90" s="1" customFormat="1" ht="15" customHeight="1">
      <c r="B90" s="271"/>
      <c r="C90" s="246" t="s">
        <v>282</v>
      </c>
      <c r="D90" s="246"/>
      <c r="E90" s="246"/>
      <c r="F90" s="269" t="s">
        <v>263</v>
      </c>
      <c r="G90" s="270"/>
      <c r="H90" s="246" t="s">
        <v>283</v>
      </c>
      <c r="I90" s="246" t="s">
        <v>259</v>
      </c>
      <c r="J90" s="246">
        <v>50</v>
      </c>
      <c r="K90" s="260"/>
    </row>
    <row r="91" s="1" customFormat="1" ht="15" customHeight="1">
      <c r="B91" s="271"/>
      <c r="C91" s="246" t="s">
        <v>284</v>
      </c>
      <c r="D91" s="246"/>
      <c r="E91" s="246"/>
      <c r="F91" s="269" t="s">
        <v>263</v>
      </c>
      <c r="G91" s="270"/>
      <c r="H91" s="246" t="s">
        <v>284</v>
      </c>
      <c r="I91" s="246" t="s">
        <v>259</v>
      </c>
      <c r="J91" s="246">
        <v>50</v>
      </c>
      <c r="K91" s="260"/>
    </row>
    <row r="92" s="1" customFormat="1" ht="15" customHeight="1">
      <c r="B92" s="271"/>
      <c r="C92" s="246" t="s">
        <v>285</v>
      </c>
      <c r="D92" s="246"/>
      <c r="E92" s="246"/>
      <c r="F92" s="269" t="s">
        <v>263</v>
      </c>
      <c r="G92" s="270"/>
      <c r="H92" s="246" t="s">
        <v>286</v>
      </c>
      <c r="I92" s="246" t="s">
        <v>259</v>
      </c>
      <c r="J92" s="246">
        <v>255</v>
      </c>
      <c r="K92" s="260"/>
    </row>
    <row r="93" s="1" customFormat="1" ht="15" customHeight="1">
      <c r="B93" s="271"/>
      <c r="C93" s="246" t="s">
        <v>287</v>
      </c>
      <c r="D93" s="246"/>
      <c r="E93" s="246"/>
      <c r="F93" s="269" t="s">
        <v>257</v>
      </c>
      <c r="G93" s="270"/>
      <c r="H93" s="246" t="s">
        <v>288</v>
      </c>
      <c r="I93" s="246" t="s">
        <v>289</v>
      </c>
      <c r="J93" s="246"/>
      <c r="K93" s="260"/>
    </row>
    <row r="94" s="1" customFormat="1" ht="15" customHeight="1">
      <c r="B94" s="271"/>
      <c r="C94" s="246" t="s">
        <v>290</v>
      </c>
      <c r="D94" s="246"/>
      <c r="E94" s="246"/>
      <c r="F94" s="269" t="s">
        <v>257</v>
      </c>
      <c r="G94" s="270"/>
      <c r="H94" s="246" t="s">
        <v>291</v>
      </c>
      <c r="I94" s="246" t="s">
        <v>292</v>
      </c>
      <c r="J94" s="246"/>
      <c r="K94" s="260"/>
    </row>
    <row r="95" s="1" customFormat="1" ht="15" customHeight="1">
      <c r="B95" s="271"/>
      <c r="C95" s="246" t="s">
        <v>293</v>
      </c>
      <c r="D95" s="246"/>
      <c r="E95" s="246"/>
      <c r="F95" s="269" t="s">
        <v>257</v>
      </c>
      <c r="G95" s="270"/>
      <c r="H95" s="246" t="s">
        <v>293</v>
      </c>
      <c r="I95" s="246" t="s">
        <v>292</v>
      </c>
      <c r="J95" s="246"/>
      <c r="K95" s="260"/>
    </row>
    <row r="96" s="1" customFormat="1" ht="15" customHeight="1">
      <c r="B96" s="271"/>
      <c r="C96" s="246" t="s">
        <v>37</v>
      </c>
      <c r="D96" s="246"/>
      <c r="E96" s="246"/>
      <c r="F96" s="269" t="s">
        <v>257</v>
      </c>
      <c r="G96" s="270"/>
      <c r="H96" s="246" t="s">
        <v>294</v>
      </c>
      <c r="I96" s="246" t="s">
        <v>292</v>
      </c>
      <c r="J96" s="246"/>
      <c r="K96" s="260"/>
    </row>
    <row r="97" s="1" customFormat="1" ht="15" customHeight="1">
      <c r="B97" s="271"/>
      <c r="C97" s="246" t="s">
        <v>47</v>
      </c>
      <c r="D97" s="246"/>
      <c r="E97" s="246"/>
      <c r="F97" s="269" t="s">
        <v>257</v>
      </c>
      <c r="G97" s="270"/>
      <c r="H97" s="246" t="s">
        <v>295</v>
      </c>
      <c r="I97" s="246" t="s">
        <v>292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296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251</v>
      </c>
      <c r="D103" s="261"/>
      <c r="E103" s="261"/>
      <c r="F103" s="261" t="s">
        <v>252</v>
      </c>
      <c r="G103" s="262"/>
      <c r="H103" s="261" t="s">
        <v>53</v>
      </c>
      <c r="I103" s="261" t="s">
        <v>56</v>
      </c>
      <c r="J103" s="261" t="s">
        <v>253</v>
      </c>
      <c r="K103" s="260"/>
    </row>
    <row r="104" s="1" customFormat="1" ht="17.25" customHeight="1">
      <c r="B104" s="258"/>
      <c r="C104" s="263" t="s">
        <v>254</v>
      </c>
      <c r="D104" s="263"/>
      <c r="E104" s="263"/>
      <c r="F104" s="264" t="s">
        <v>255</v>
      </c>
      <c r="G104" s="265"/>
      <c r="H104" s="263"/>
      <c r="I104" s="263"/>
      <c r="J104" s="263" t="s">
        <v>256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52</v>
      </c>
      <c r="D106" s="268"/>
      <c r="E106" s="268"/>
      <c r="F106" s="269" t="s">
        <v>257</v>
      </c>
      <c r="G106" s="246"/>
      <c r="H106" s="246" t="s">
        <v>297</v>
      </c>
      <c r="I106" s="246" t="s">
        <v>259</v>
      </c>
      <c r="J106" s="246">
        <v>20</v>
      </c>
      <c r="K106" s="260"/>
    </row>
    <row r="107" s="1" customFormat="1" ht="15" customHeight="1">
      <c r="B107" s="258"/>
      <c r="C107" s="246" t="s">
        <v>260</v>
      </c>
      <c r="D107" s="246"/>
      <c r="E107" s="246"/>
      <c r="F107" s="269" t="s">
        <v>257</v>
      </c>
      <c r="G107" s="246"/>
      <c r="H107" s="246" t="s">
        <v>297</v>
      </c>
      <c r="I107" s="246" t="s">
        <v>259</v>
      </c>
      <c r="J107" s="246">
        <v>120</v>
      </c>
      <c r="K107" s="260"/>
    </row>
    <row r="108" s="1" customFormat="1" ht="15" customHeight="1">
      <c r="B108" s="271"/>
      <c r="C108" s="246" t="s">
        <v>262</v>
      </c>
      <c r="D108" s="246"/>
      <c r="E108" s="246"/>
      <c r="F108" s="269" t="s">
        <v>263</v>
      </c>
      <c r="G108" s="246"/>
      <c r="H108" s="246" t="s">
        <v>297</v>
      </c>
      <c r="I108" s="246" t="s">
        <v>259</v>
      </c>
      <c r="J108" s="246">
        <v>50</v>
      </c>
      <c r="K108" s="260"/>
    </row>
    <row r="109" s="1" customFormat="1" ht="15" customHeight="1">
      <c r="B109" s="271"/>
      <c r="C109" s="246" t="s">
        <v>265</v>
      </c>
      <c r="D109" s="246"/>
      <c r="E109" s="246"/>
      <c r="F109" s="269" t="s">
        <v>257</v>
      </c>
      <c r="G109" s="246"/>
      <c r="H109" s="246" t="s">
        <v>297</v>
      </c>
      <c r="I109" s="246" t="s">
        <v>267</v>
      </c>
      <c r="J109" s="246"/>
      <c r="K109" s="260"/>
    </row>
    <row r="110" s="1" customFormat="1" ht="15" customHeight="1">
      <c r="B110" s="271"/>
      <c r="C110" s="246" t="s">
        <v>276</v>
      </c>
      <c r="D110" s="246"/>
      <c r="E110" s="246"/>
      <c r="F110" s="269" t="s">
        <v>263</v>
      </c>
      <c r="G110" s="246"/>
      <c r="H110" s="246" t="s">
        <v>297</v>
      </c>
      <c r="I110" s="246" t="s">
        <v>259</v>
      </c>
      <c r="J110" s="246">
        <v>50</v>
      </c>
      <c r="K110" s="260"/>
    </row>
    <row r="111" s="1" customFormat="1" ht="15" customHeight="1">
      <c r="B111" s="271"/>
      <c r="C111" s="246" t="s">
        <v>284</v>
      </c>
      <c r="D111" s="246"/>
      <c r="E111" s="246"/>
      <c r="F111" s="269" t="s">
        <v>263</v>
      </c>
      <c r="G111" s="246"/>
      <c r="H111" s="246" t="s">
        <v>297</v>
      </c>
      <c r="I111" s="246" t="s">
        <v>259</v>
      </c>
      <c r="J111" s="246">
        <v>50</v>
      </c>
      <c r="K111" s="260"/>
    </row>
    <row r="112" s="1" customFormat="1" ht="15" customHeight="1">
      <c r="B112" s="271"/>
      <c r="C112" s="246" t="s">
        <v>282</v>
      </c>
      <c r="D112" s="246"/>
      <c r="E112" s="246"/>
      <c r="F112" s="269" t="s">
        <v>263</v>
      </c>
      <c r="G112" s="246"/>
      <c r="H112" s="246" t="s">
        <v>297</v>
      </c>
      <c r="I112" s="246" t="s">
        <v>259</v>
      </c>
      <c r="J112" s="246">
        <v>50</v>
      </c>
      <c r="K112" s="260"/>
    </row>
    <row r="113" s="1" customFormat="1" ht="15" customHeight="1">
      <c r="B113" s="271"/>
      <c r="C113" s="246" t="s">
        <v>52</v>
      </c>
      <c r="D113" s="246"/>
      <c r="E113" s="246"/>
      <c r="F113" s="269" t="s">
        <v>257</v>
      </c>
      <c r="G113" s="246"/>
      <c r="H113" s="246" t="s">
        <v>298</v>
      </c>
      <c r="I113" s="246" t="s">
        <v>259</v>
      </c>
      <c r="J113" s="246">
        <v>20</v>
      </c>
      <c r="K113" s="260"/>
    </row>
    <row r="114" s="1" customFormat="1" ht="15" customHeight="1">
      <c r="B114" s="271"/>
      <c r="C114" s="246" t="s">
        <v>299</v>
      </c>
      <c r="D114" s="246"/>
      <c r="E114" s="246"/>
      <c r="F114" s="269" t="s">
        <v>257</v>
      </c>
      <c r="G114" s="246"/>
      <c r="H114" s="246" t="s">
        <v>300</v>
      </c>
      <c r="I114" s="246" t="s">
        <v>259</v>
      </c>
      <c r="J114" s="246">
        <v>120</v>
      </c>
      <c r="K114" s="260"/>
    </row>
    <row r="115" s="1" customFormat="1" ht="15" customHeight="1">
      <c r="B115" s="271"/>
      <c r="C115" s="246" t="s">
        <v>37</v>
      </c>
      <c r="D115" s="246"/>
      <c r="E115" s="246"/>
      <c r="F115" s="269" t="s">
        <v>257</v>
      </c>
      <c r="G115" s="246"/>
      <c r="H115" s="246" t="s">
        <v>301</v>
      </c>
      <c r="I115" s="246" t="s">
        <v>292</v>
      </c>
      <c r="J115" s="246"/>
      <c r="K115" s="260"/>
    </row>
    <row r="116" s="1" customFormat="1" ht="15" customHeight="1">
      <c r="B116" s="271"/>
      <c r="C116" s="246" t="s">
        <v>47</v>
      </c>
      <c r="D116" s="246"/>
      <c r="E116" s="246"/>
      <c r="F116" s="269" t="s">
        <v>257</v>
      </c>
      <c r="G116" s="246"/>
      <c r="H116" s="246" t="s">
        <v>302</v>
      </c>
      <c r="I116" s="246" t="s">
        <v>292</v>
      </c>
      <c r="J116" s="246"/>
      <c r="K116" s="260"/>
    </row>
    <row r="117" s="1" customFormat="1" ht="15" customHeight="1">
      <c r="B117" s="271"/>
      <c r="C117" s="246" t="s">
        <v>56</v>
      </c>
      <c r="D117" s="246"/>
      <c r="E117" s="246"/>
      <c r="F117" s="269" t="s">
        <v>257</v>
      </c>
      <c r="G117" s="246"/>
      <c r="H117" s="246" t="s">
        <v>303</v>
      </c>
      <c r="I117" s="246" t="s">
        <v>304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305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251</v>
      </c>
      <c r="D123" s="261"/>
      <c r="E123" s="261"/>
      <c r="F123" s="261" t="s">
        <v>252</v>
      </c>
      <c r="G123" s="262"/>
      <c r="H123" s="261" t="s">
        <v>53</v>
      </c>
      <c r="I123" s="261" t="s">
        <v>56</v>
      </c>
      <c r="J123" s="261" t="s">
        <v>253</v>
      </c>
      <c r="K123" s="290"/>
    </row>
    <row r="124" s="1" customFormat="1" ht="17.25" customHeight="1">
      <c r="B124" s="289"/>
      <c r="C124" s="263" t="s">
        <v>254</v>
      </c>
      <c r="D124" s="263"/>
      <c r="E124" s="263"/>
      <c r="F124" s="264" t="s">
        <v>255</v>
      </c>
      <c r="G124" s="265"/>
      <c r="H124" s="263"/>
      <c r="I124" s="263"/>
      <c r="J124" s="263" t="s">
        <v>256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260</v>
      </c>
      <c r="D126" s="268"/>
      <c r="E126" s="268"/>
      <c r="F126" s="269" t="s">
        <v>257</v>
      </c>
      <c r="G126" s="246"/>
      <c r="H126" s="246" t="s">
        <v>297</v>
      </c>
      <c r="I126" s="246" t="s">
        <v>259</v>
      </c>
      <c r="J126" s="246">
        <v>120</v>
      </c>
      <c r="K126" s="294"/>
    </row>
    <row r="127" s="1" customFormat="1" ht="15" customHeight="1">
      <c r="B127" s="291"/>
      <c r="C127" s="246" t="s">
        <v>306</v>
      </c>
      <c r="D127" s="246"/>
      <c r="E127" s="246"/>
      <c r="F127" s="269" t="s">
        <v>257</v>
      </c>
      <c r="G127" s="246"/>
      <c r="H127" s="246" t="s">
        <v>307</v>
      </c>
      <c r="I127" s="246" t="s">
        <v>259</v>
      </c>
      <c r="J127" s="246" t="s">
        <v>308</v>
      </c>
      <c r="K127" s="294"/>
    </row>
    <row r="128" s="1" customFormat="1" ht="15" customHeight="1">
      <c r="B128" s="291"/>
      <c r="C128" s="246" t="s">
        <v>205</v>
      </c>
      <c r="D128" s="246"/>
      <c r="E128" s="246"/>
      <c r="F128" s="269" t="s">
        <v>257</v>
      </c>
      <c r="G128" s="246"/>
      <c r="H128" s="246" t="s">
        <v>309</v>
      </c>
      <c r="I128" s="246" t="s">
        <v>259</v>
      </c>
      <c r="J128" s="246" t="s">
        <v>308</v>
      </c>
      <c r="K128" s="294"/>
    </row>
    <row r="129" s="1" customFormat="1" ht="15" customHeight="1">
      <c r="B129" s="291"/>
      <c r="C129" s="246" t="s">
        <v>268</v>
      </c>
      <c r="D129" s="246"/>
      <c r="E129" s="246"/>
      <c r="F129" s="269" t="s">
        <v>263</v>
      </c>
      <c r="G129" s="246"/>
      <c r="H129" s="246" t="s">
        <v>269</v>
      </c>
      <c r="I129" s="246" t="s">
        <v>259</v>
      </c>
      <c r="J129" s="246">
        <v>15</v>
      </c>
      <c r="K129" s="294"/>
    </row>
    <row r="130" s="1" customFormat="1" ht="15" customHeight="1">
      <c r="B130" s="291"/>
      <c r="C130" s="272" t="s">
        <v>270</v>
      </c>
      <c r="D130" s="272"/>
      <c r="E130" s="272"/>
      <c r="F130" s="273" t="s">
        <v>263</v>
      </c>
      <c r="G130" s="272"/>
      <c r="H130" s="272" t="s">
        <v>271</v>
      </c>
      <c r="I130" s="272" t="s">
        <v>259</v>
      </c>
      <c r="J130" s="272">
        <v>15</v>
      </c>
      <c r="K130" s="294"/>
    </row>
    <row r="131" s="1" customFormat="1" ht="15" customHeight="1">
      <c r="B131" s="291"/>
      <c r="C131" s="272" t="s">
        <v>272</v>
      </c>
      <c r="D131" s="272"/>
      <c r="E131" s="272"/>
      <c r="F131" s="273" t="s">
        <v>263</v>
      </c>
      <c r="G131" s="272"/>
      <c r="H131" s="272" t="s">
        <v>273</v>
      </c>
      <c r="I131" s="272" t="s">
        <v>259</v>
      </c>
      <c r="J131" s="272">
        <v>20</v>
      </c>
      <c r="K131" s="294"/>
    </row>
    <row r="132" s="1" customFormat="1" ht="15" customHeight="1">
      <c r="B132" s="291"/>
      <c r="C132" s="272" t="s">
        <v>274</v>
      </c>
      <c r="D132" s="272"/>
      <c r="E132" s="272"/>
      <c r="F132" s="273" t="s">
        <v>263</v>
      </c>
      <c r="G132" s="272"/>
      <c r="H132" s="272" t="s">
        <v>275</v>
      </c>
      <c r="I132" s="272" t="s">
        <v>259</v>
      </c>
      <c r="J132" s="272">
        <v>20</v>
      </c>
      <c r="K132" s="294"/>
    </row>
    <row r="133" s="1" customFormat="1" ht="15" customHeight="1">
      <c r="B133" s="291"/>
      <c r="C133" s="246" t="s">
        <v>262</v>
      </c>
      <c r="D133" s="246"/>
      <c r="E133" s="246"/>
      <c r="F133" s="269" t="s">
        <v>263</v>
      </c>
      <c r="G133" s="246"/>
      <c r="H133" s="246" t="s">
        <v>297</v>
      </c>
      <c r="I133" s="246" t="s">
        <v>259</v>
      </c>
      <c r="J133" s="246">
        <v>50</v>
      </c>
      <c r="K133" s="294"/>
    </row>
    <row r="134" s="1" customFormat="1" ht="15" customHeight="1">
      <c r="B134" s="291"/>
      <c r="C134" s="246" t="s">
        <v>276</v>
      </c>
      <c r="D134" s="246"/>
      <c r="E134" s="246"/>
      <c r="F134" s="269" t="s">
        <v>263</v>
      </c>
      <c r="G134" s="246"/>
      <c r="H134" s="246" t="s">
        <v>297</v>
      </c>
      <c r="I134" s="246" t="s">
        <v>259</v>
      </c>
      <c r="J134" s="246">
        <v>50</v>
      </c>
      <c r="K134" s="294"/>
    </row>
    <row r="135" s="1" customFormat="1" ht="15" customHeight="1">
      <c r="B135" s="291"/>
      <c r="C135" s="246" t="s">
        <v>282</v>
      </c>
      <c r="D135" s="246"/>
      <c r="E135" s="246"/>
      <c r="F135" s="269" t="s">
        <v>263</v>
      </c>
      <c r="G135" s="246"/>
      <c r="H135" s="246" t="s">
        <v>297</v>
      </c>
      <c r="I135" s="246" t="s">
        <v>259</v>
      </c>
      <c r="J135" s="246">
        <v>50</v>
      </c>
      <c r="K135" s="294"/>
    </row>
    <row r="136" s="1" customFormat="1" ht="15" customHeight="1">
      <c r="B136" s="291"/>
      <c r="C136" s="246" t="s">
        <v>284</v>
      </c>
      <c r="D136" s="246"/>
      <c r="E136" s="246"/>
      <c r="F136" s="269" t="s">
        <v>263</v>
      </c>
      <c r="G136" s="246"/>
      <c r="H136" s="246" t="s">
        <v>297</v>
      </c>
      <c r="I136" s="246" t="s">
        <v>259</v>
      </c>
      <c r="J136" s="246">
        <v>50</v>
      </c>
      <c r="K136" s="294"/>
    </row>
    <row r="137" s="1" customFormat="1" ht="15" customHeight="1">
      <c r="B137" s="291"/>
      <c r="C137" s="246" t="s">
        <v>285</v>
      </c>
      <c r="D137" s="246"/>
      <c r="E137" s="246"/>
      <c r="F137" s="269" t="s">
        <v>263</v>
      </c>
      <c r="G137" s="246"/>
      <c r="H137" s="246" t="s">
        <v>310</v>
      </c>
      <c r="I137" s="246" t="s">
        <v>259</v>
      </c>
      <c r="J137" s="246">
        <v>255</v>
      </c>
      <c r="K137" s="294"/>
    </row>
    <row r="138" s="1" customFormat="1" ht="15" customHeight="1">
      <c r="B138" s="291"/>
      <c r="C138" s="246" t="s">
        <v>287</v>
      </c>
      <c r="D138" s="246"/>
      <c r="E138" s="246"/>
      <c r="F138" s="269" t="s">
        <v>257</v>
      </c>
      <c r="G138" s="246"/>
      <c r="H138" s="246" t="s">
        <v>311</v>
      </c>
      <c r="I138" s="246" t="s">
        <v>289</v>
      </c>
      <c r="J138" s="246"/>
      <c r="K138" s="294"/>
    </row>
    <row r="139" s="1" customFormat="1" ht="15" customHeight="1">
      <c r="B139" s="291"/>
      <c r="C139" s="246" t="s">
        <v>290</v>
      </c>
      <c r="D139" s="246"/>
      <c r="E139" s="246"/>
      <c r="F139" s="269" t="s">
        <v>257</v>
      </c>
      <c r="G139" s="246"/>
      <c r="H139" s="246" t="s">
        <v>312</v>
      </c>
      <c r="I139" s="246" t="s">
        <v>292</v>
      </c>
      <c r="J139" s="246"/>
      <c r="K139" s="294"/>
    </row>
    <row r="140" s="1" customFormat="1" ht="15" customHeight="1">
      <c r="B140" s="291"/>
      <c r="C140" s="246" t="s">
        <v>293</v>
      </c>
      <c r="D140" s="246"/>
      <c r="E140" s="246"/>
      <c r="F140" s="269" t="s">
        <v>257</v>
      </c>
      <c r="G140" s="246"/>
      <c r="H140" s="246" t="s">
        <v>293</v>
      </c>
      <c r="I140" s="246" t="s">
        <v>292</v>
      </c>
      <c r="J140" s="246"/>
      <c r="K140" s="294"/>
    </row>
    <row r="141" s="1" customFormat="1" ht="15" customHeight="1">
      <c r="B141" s="291"/>
      <c r="C141" s="246" t="s">
        <v>37</v>
      </c>
      <c r="D141" s="246"/>
      <c r="E141" s="246"/>
      <c r="F141" s="269" t="s">
        <v>257</v>
      </c>
      <c r="G141" s="246"/>
      <c r="H141" s="246" t="s">
        <v>313</v>
      </c>
      <c r="I141" s="246" t="s">
        <v>292</v>
      </c>
      <c r="J141" s="246"/>
      <c r="K141" s="294"/>
    </row>
    <row r="142" s="1" customFormat="1" ht="15" customHeight="1">
      <c r="B142" s="291"/>
      <c r="C142" s="246" t="s">
        <v>314</v>
      </c>
      <c r="D142" s="246"/>
      <c r="E142" s="246"/>
      <c r="F142" s="269" t="s">
        <v>257</v>
      </c>
      <c r="G142" s="246"/>
      <c r="H142" s="246" t="s">
        <v>315</v>
      </c>
      <c r="I142" s="246" t="s">
        <v>292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316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251</v>
      </c>
      <c r="D148" s="261"/>
      <c r="E148" s="261"/>
      <c r="F148" s="261" t="s">
        <v>252</v>
      </c>
      <c r="G148" s="262"/>
      <c r="H148" s="261" t="s">
        <v>53</v>
      </c>
      <c r="I148" s="261" t="s">
        <v>56</v>
      </c>
      <c r="J148" s="261" t="s">
        <v>253</v>
      </c>
      <c r="K148" s="260"/>
    </row>
    <row r="149" s="1" customFormat="1" ht="17.25" customHeight="1">
      <c r="B149" s="258"/>
      <c r="C149" s="263" t="s">
        <v>254</v>
      </c>
      <c r="D149" s="263"/>
      <c r="E149" s="263"/>
      <c r="F149" s="264" t="s">
        <v>255</v>
      </c>
      <c r="G149" s="265"/>
      <c r="H149" s="263"/>
      <c r="I149" s="263"/>
      <c r="J149" s="263" t="s">
        <v>256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260</v>
      </c>
      <c r="D151" s="246"/>
      <c r="E151" s="246"/>
      <c r="F151" s="299" t="s">
        <v>257</v>
      </c>
      <c r="G151" s="246"/>
      <c r="H151" s="298" t="s">
        <v>297</v>
      </c>
      <c r="I151" s="298" t="s">
        <v>259</v>
      </c>
      <c r="J151" s="298">
        <v>120</v>
      </c>
      <c r="K151" s="294"/>
    </row>
    <row r="152" s="1" customFormat="1" ht="15" customHeight="1">
      <c r="B152" s="271"/>
      <c r="C152" s="298" t="s">
        <v>306</v>
      </c>
      <c r="D152" s="246"/>
      <c r="E152" s="246"/>
      <c r="F152" s="299" t="s">
        <v>257</v>
      </c>
      <c r="G152" s="246"/>
      <c r="H152" s="298" t="s">
        <v>317</v>
      </c>
      <c r="I152" s="298" t="s">
        <v>259</v>
      </c>
      <c r="J152" s="298" t="s">
        <v>308</v>
      </c>
      <c r="K152" s="294"/>
    </row>
    <row r="153" s="1" customFormat="1" ht="15" customHeight="1">
      <c r="B153" s="271"/>
      <c r="C153" s="298" t="s">
        <v>205</v>
      </c>
      <c r="D153" s="246"/>
      <c r="E153" s="246"/>
      <c r="F153" s="299" t="s">
        <v>257</v>
      </c>
      <c r="G153" s="246"/>
      <c r="H153" s="298" t="s">
        <v>318</v>
      </c>
      <c r="I153" s="298" t="s">
        <v>259</v>
      </c>
      <c r="J153" s="298" t="s">
        <v>308</v>
      </c>
      <c r="K153" s="294"/>
    </row>
    <row r="154" s="1" customFormat="1" ht="15" customHeight="1">
      <c r="B154" s="271"/>
      <c r="C154" s="298" t="s">
        <v>262</v>
      </c>
      <c r="D154" s="246"/>
      <c r="E154" s="246"/>
      <c r="F154" s="299" t="s">
        <v>263</v>
      </c>
      <c r="G154" s="246"/>
      <c r="H154" s="298" t="s">
        <v>297</v>
      </c>
      <c r="I154" s="298" t="s">
        <v>259</v>
      </c>
      <c r="J154" s="298">
        <v>50</v>
      </c>
      <c r="K154" s="294"/>
    </row>
    <row r="155" s="1" customFormat="1" ht="15" customHeight="1">
      <c r="B155" s="271"/>
      <c r="C155" s="298" t="s">
        <v>265</v>
      </c>
      <c r="D155" s="246"/>
      <c r="E155" s="246"/>
      <c r="F155" s="299" t="s">
        <v>257</v>
      </c>
      <c r="G155" s="246"/>
      <c r="H155" s="298" t="s">
        <v>297</v>
      </c>
      <c r="I155" s="298" t="s">
        <v>267</v>
      </c>
      <c r="J155" s="298"/>
      <c r="K155" s="294"/>
    </row>
    <row r="156" s="1" customFormat="1" ht="15" customHeight="1">
      <c r="B156" s="271"/>
      <c r="C156" s="298" t="s">
        <v>276</v>
      </c>
      <c r="D156" s="246"/>
      <c r="E156" s="246"/>
      <c r="F156" s="299" t="s">
        <v>263</v>
      </c>
      <c r="G156" s="246"/>
      <c r="H156" s="298" t="s">
        <v>297</v>
      </c>
      <c r="I156" s="298" t="s">
        <v>259</v>
      </c>
      <c r="J156" s="298">
        <v>50</v>
      </c>
      <c r="K156" s="294"/>
    </row>
    <row r="157" s="1" customFormat="1" ht="15" customHeight="1">
      <c r="B157" s="271"/>
      <c r="C157" s="298" t="s">
        <v>284</v>
      </c>
      <c r="D157" s="246"/>
      <c r="E157" s="246"/>
      <c r="F157" s="299" t="s">
        <v>263</v>
      </c>
      <c r="G157" s="246"/>
      <c r="H157" s="298" t="s">
        <v>297</v>
      </c>
      <c r="I157" s="298" t="s">
        <v>259</v>
      </c>
      <c r="J157" s="298">
        <v>50</v>
      </c>
      <c r="K157" s="294"/>
    </row>
    <row r="158" s="1" customFormat="1" ht="15" customHeight="1">
      <c r="B158" s="271"/>
      <c r="C158" s="298" t="s">
        <v>282</v>
      </c>
      <c r="D158" s="246"/>
      <c r="E158" s="246"/>
      <c r="F158" s="299" t="s">
        <v>263</v>
      </c>
      <c r="G158" s="246"/>
      <c r="H158" s="298" t="s">
        <v>297</v>
      </c>
      <c r="I158" s="298" t="s">
        <v>259</v>
      </c>
      <c r="J158" s="298">
        <v>50</v>
      </c>
      <c r="K158" s="294"/>
    </row>
    <row r="159" s="1" customFormat="1" ht="15" customHeight="1">
      <c r="B159" s="271"/>
      <c r="C159" s="298" t="s">
        <v>85</v>
      </c>
      <c r="D159" s="246"/>
      <c r="E159" s="246"/>
      <c r="F159" s="299" t="s">
        <v>257</v>
      </c>
      <c r="G159" s="246"/>
      <c r="H159" s="298" t="s">
        <v>319</v>
      </c>
      <c r="I159" s="298" t="s">
        <v>259</v>
      </c>
      <c r="J159" s="298" t="s">
        <v>320</v>
      </c>
      <c r="K159" s="294"/>
    </row>
    <row r="160" s="1" customFormat="1" ht="15" customHeight="1">
      <c r="B160" s="271"/>
      <c r="C160" s="298" t="s">
        <v>321</v>
      </c>
      <c r="D160" s="246"/>
      <c r="E160" s="246"/>
      <c r="F160" s="299" t="s">
        <v>257</v>
      </c>
      <c r="G160" s="246"/>
      <c r="H160" s="298" t="s">
        <v>322</v>
      </c>
      <c r="I160" s="298" t="s">
        <v>292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323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251</v>
      </c>
      <c r="D166" s="261"/>
      <c r="E166" s="261"/>
      <c r="F166" s="261" t="s">
        <v>252</v>
      </c>
      <c r="G166" s="303"/>
      <c r="H166" s="304" t="s">
        <v>53</v>
      </c>
      <c r="I166" s="304" t="s">
        <v>56</v>
      </c>
      <c r="J166" s="261" t="s">
        <v>253</v>
      </c>
      <c r="K166" s="238"/>
    </row>
    <row r="167" s="1" customFormat="1" ht="17.25" customHeight="1">
      <c r="B167" s="239"/>
      <c r="C167" s="263" t="s">
        <v>254</v>
      </c>
      <c r="D167" s="263"/>
      <c r="E167" s="263"/>
      <c r="F167" s="264" t="s">
        <v>255</v>
      </c>
      <c r="G167" s="305"/>
      <c r="H167" s="306"/>
      <c r="I167" s="306"/>
      <c r="J167" s="263" t="s">
        <v>256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260</v>
      </c>
      <c r="D169" s="246"/>
      <c r="E169" s="246"/>
      <c r="F169" s="269" t="s">
        <v>257</v>
      </c>
      <c r="G169" s="246"/>
      <c r="H169" s="246" t="s">
        <v>297</v>
      </c>
      <c r="I169" s="246" t="s">
        <v>259</v>
      </c>
      <c r="J169" s="246">
        <v>120</v>
      </c>
      <c r="K169" s="294"/>
    </row>
    <row r="170" s="1" customFormat="1" ht="15" customHeight="1">
      <c r="B170" s="271"/>
      <c r="C170" s="246" t="s">
        <v>306</v>
      </c>
      <c r="D170" s="246"/>
      <c r="E170" s="246"/>
      <c r="F170" s="269" t="s">
        <v>257</v>
      </c>
      <c r="G170" s="246"/>
      <c r="H170" s="246" t="s">
        <v>307</v>
      </c>
      <c r="I170" s="246" t="s">
        <v>259</v>
      </c>
      <c r="J170" s="246" t="s">
        <v>308</v>
      </c>
      <c r="K170" s="294"/>
    </row>
    <row r="171" s="1" customFormat="1" ht="15" customHeight="1">
      <c r="B171" s="271"/>
      <c r="C171" s="246" t="s">
        <v>205</v>
      </c>
      <c r="D171" s="246"/>
      <c r="E171" s="246"/>
      <c r="F171" s="269" t="s">
        <v>257</v>
      </c>
      <c r="G171" s="246"/>
      <c r="H171" s="246" t="s">
        <v>324</v>
      </c>
      <c r="I171" s="246" t="s">
        <v>259</v>
      </c>
      <c r="J171" s="246" t="s">
        <v>308</v>
      </c>
      <c r="K171" s="294"/>
    </row>
    <row r="172" s="1" customFormat="1" ht="15" customHeight="1">
      <c r="B172" s="271"/>
      <c r="C172" s="246" t="s">
        <v>262</v>
      </c>
      <c r="D172" s="246"/>
      <c r="E172" s="246"/>
      <c r="F172" s="269" t="s">
        <v>263</v>
      </c>
      <c r="G172" s="246"/>
      <c r="H172" s="246" t="s">
        <v>324</v>
      </c>
      <c r="I172" s="246" t="s">
        <v>259</v>
      </c>
      <c r="J172" s="246">
        <v>50</v>
      </c>
      <c r="K172" s="294"/>
    </row>
    <row r="173" s="1" customFormat="1" ht="15" customHeight="1">
      <c r="B173" s="271"/>
      <c r="C173" s="246" t="s">
        <v>265</v>
      </c>
      <c r="D173" s="246"/>
      <c r="E173" s="246"/>
      <c r="F173" s="269" t="s">
        <v>257</v>
      </c>
      <c r="G173" s="246"/>
      <c r="H173" s="246" t="s">
        <v>324</v>
      </c>
      <c r="I173" s="246" t="s">
        <v>267</v>
      </c>
      <c r="J173" s="246"/>
      <c r="K173" s="294"/>
    </row>
    <row r="174" s="1" customFormat="1" ht="15" customHeight="1">
      <c r="B174" s="271"/>
      <c r="C174" s="246" t="s">
        <v>276</v>
      </c>
      <c r="D174" s="246"/>
      <c r="E174" s="246"/>
      <c r="F174" s="269" t="s">
        <v>263</v>
      </c>
      <c r="G174" s="246"/>
      <c r="H174" s="246" t="s">
        <v>324</v>
      </c>
      <c r="I174" s="246" t="s">
        <v>259</v>
      </c>
      <c r="J174" s="246">
        <v>50</v>
      </c>
      <c r="K174" s="294"/>
    </row>
    <row r="175" s="1" customFormat="1" ht="15" customHeight="1">
      <c r="B175" s="271"/>
      <c r="C175" s="246" t="s">
        <v>284</v>
      </c>
      <c r="D175" s="246"/>
      <c r="E175" s="246"/>
      <c r="F175" s="269" t="s">
        <v>263</v>
      </c>
      <c r="G175" s="246"/>
      <c r="H175" s="246" t="s">
        <v>324</v>
      </c>
      <c r="I175" s="246" t="s">
        <v>259</v>
      </c>
      <c r="J175" s="246">
        <v>50</v>
      </c>
      <c r="K175" s="294"/>
    </row>
    <row r="176" s="1" customFormat="1" ht="15" customHeight="1">
      <c r="B176" s="271"/>
      <c r="C176" s="246" t="s">
        <v>282</v>
      </c>
      <c r="D176" s="246"/>
      <c r="E176" s="246"/>
      <c r="F176" s="269" t="s">
        <v>263</v>
      </c>
      <c r="G176" s="246"/>
      <c r="H176" s="246" t="s">
        <v>324</v>
      </c>
      <c r="I176" s="246" t="s">
        <v>259</v>
      </c>
      <c r="J176" s="246">
        <v>50</v>
      </c>
      <c r="K176" s="294"/>
    </row>
    <row r="177" s="1" customFormat="1" ht="15" customHeight="1">
      <c r="B177" s="271"/>
      <c r="C177" s="246" t="s">
        <v>93</v>
      </c>
      <c r="D177" s="246"/>
      <c r="E177" s="246"/>
      <c r="F177" s="269" t="s">
        <v>257</v>
      </c>
      <c r="G177" s="246"/>
      <c r="H177" s="246" t="s">
        <v>325</v>
      </c>
      <c r="I177" s="246" t="s">
        <v>326</v>
      </c>
      <c r="J177" s="246"/>
      <c r="K177" s="294"/>
    </row>
    <row r="178" s="1" customFormat="1" ht="15" customHeight="1">
      <c r="B178" s="271"/>
      <c r="C178" s="246" t="s">
        <v>56</v>
      </c>
      <c r="D178" s="246"/>
      <c r="E178" s="246"/>
      <c r="F178" s="269" t="s">
        <v>257</v>
      </c>
      <c r="G178" s="246"/>
      <c r="H178" s="246" t="s">
        <v>327</v>
      </c>
      <c r="I178" s="246" t="s">
        <v>328</v>
      </c>
      <c r="J178" s="246">
        <v>1</v>
      </c>
      <c r="K178" s="294"/>
    </row>
    <row r="179" s="1" customFormat="1" ht="15" customHeight="1">
      <c r="B179" s="271"/>
      <c r="C179" s="246" t="s">
        <v>52</v>
      </c>
      <c r="D179" s="246"/>
      <c r="E179" s="246"/>
      <c r="F179" s="269" t="s">
        <v>257</v>
      </c>
      <c r="G179" s="246"/>
      <c r="H179" s="246" t="s">
        <v>329</v>
      </c>
      <c r="I179" s="246" t="s">
        <v>259</v>
      </c>
      <c r="J179" s="246">
        <v>20</v>
      </c>
      <c r="K179" s="294"/>
    </row>
    <row r="180" s="1" customFormat="1" ht="15" customHeight="1">
      <c r="B180" s="271"/>
      <c r="C180" s="246" t="s">
        <v>53</v>
      </c>
      <c r="D180" s="246"/>
      <c r="E180" s="246"/>
      <c r="F180" s="269" t="s">
        <v>257</v>
      </c>
      <c r="G180" s="246"/>
      <c r="H180" s="246" t="s">
        <v>330</v>
      </c>
      <c r="I180" s="246" t="s">
        <v>259</v>
      </c>
      <c r="J180" s="246">
        <v>255</v>
      </c>
      <c r="K180" s="294"/>
    </row>
    <row r="181" s="1" customFormat="1" ht="15" customHeight="1">
      <c r="B181" s="271"/>
      <c r="C181" s="246" t="s">
        <v>94</v>
      </c>
      <c r="D181" s="246"/>
      <c r="E181" s="246"/>
      <c r="F181" s="269" t="s">
        <v>257</v>
      </c>
      <c r="G181" s="246"/>
      <c r="H181" s="246" t="s">
        <v>221</v>
      </c>
      <c r="I181" s="246" t="s">
        <v>259</v>
      </c>
      <c r="J181" s="246">
        <v>10</v>
      </c>
      <c r="K181" s="294"/>
    </row>
    <row r="182" s="1" customFormat="1" ht="15" customHeight="1">
      <c r="B182" s="271"/>
      <c r="C182" s="246" t="s">
        <v>95</v>
      </c>
      <c r="D182" s="246"/>
      <c r="E182" s="246"/>
      <c r="F182" s="269" t="s">
        <v>257</v>
      </c>
      <c r="G182" s="246"/>
      <c r="H182" s="246" t="s">
        <v>331</v>
      </c>
      <c r="I182" s="246" t="s">
        <v>292</v>
      </c>
      <c r="J182" s="246"/>
      <c r="K182" s="294"/>
    </row>
    <row r="183" s="1" customFormat="1" ht="15" customHeight="1">
      <c r="B183" s="271"/>
      <c r="C183" s="246" t="s">
        <v>332</v>
      </c>
      <c r="D183" s="246"/>
      <c r="E183" s="246"/>
      <c r="F183" s="269" t="s">
        <v>257</v>
      </c>
      <c r="G183" s="246"/>
      <c r="H183" s="246" t="s">
        <v>333</v>
      </c>
      <c r="I183" s="246" t="s">
        <v>292</v>
      </c>
      <c r="J183" s="246"/>
      <c r="K183" s="294"/>
    </row>
    <row r="184" s="1" customFormat="1" ht="15" customHeight="1">
      <c r="B184" s="271"/>
      <c r="C184" s="246" t="s">
        <v>321</v>
      </c>
      <c r="D184" s="246"/>
      <c r="E184" s="246"/>
      <c r="F184" s="269" t="s">
        <v>257</v>
      </c>
      <c r="G184" s="246"/>
      <c r="H184" s="246" t="s">
        <v>334</v>
      </c>
      <c r="I184" s="246" t="s">
        <v>292</v>
      </c>
      <c r="J184" s="246"/>
      <c r="K184" s="294"/>
    </row>
    <row r="185" s="1" customFormat="1" ht="15" customHeight="1">
      <c r="B185" s="271"/>
      <c r="C185" s="246" t="s">
        <v>97</v>
      </c>
      <c r="D185" s="246"/>
      <c r="E185" s="246"/>
      <c r="F185" s="269" t="s">
        <v>263</v>
      </c>
      <c r="G185" s="246"/>
      <c r="H185" s="246" t="s">
        <v>335</v>
      </c>
      <c r="I185" s="246" t="s">
        <v>259</v>
      </c>
      <c r="J185" s="246">
        <v>50</v>
      </c>
      <c r="K185" s="294"/>
    </row>
    <row r="186" s="1" customFormat="1" ht="15" customHeight="1">
      <c r="B186" s="271"/>
      <c r="C186" s="246" t="s">
        <v>336</v>
      </c>
      <c r="D186" s="246"/>
      <c r="E186" s="246"/>
      <c r="F186" s="269" t="s">
        <v>263</v>
      </c>
      <c r="G186" s="246"/>
      <c r="H186" s="246" t="s">
        <v>337</v>
      </c>
      <c r="I186" s="246" t="s">
        <v>338</v>
      </c>
      <c r="J186" s="246"/>
      <c r="K186" s="294"/>
    </row>
    <row r="187" s="1" customFormat="1" ht="15" customHeight="1">
      <c r="B187" s="271"/>
      <c r="C187" s="246" t="s">
        <v>339</v>
      </c>
      <c r="D187" s="246"/>
      <c r="E187" s="246"/>
      <c r="F187" s="269" t="s">
        <v>263</v>
      </c>
      <c r="G187" s="246"/>
      <c r="H187" s="246" t="s">
        <v>340</v>
      </c>
      <c r="I187" s="246" t="s">
        <v>338</v>
      </c>
      <c r="J187" s="246"/>
      <c r="K187" s="294"/>
    </row>
    <row r="188" s="1" customFormat="1" ht="15" customHeight="1">
      <c r="B188" s="271"/>
      <c r="C188" s="246" t="s">
        <v>341</v>
      </c>
      <c r="D188" s="246"/>
      <c r="E188" s="246"/>
      <c r="F188" s="269" t="s">
        <v>263</v>
      </c>
      <c r="G188" s="246"/>
      <c r="H188" s="246" t="s">
        <v>342</v>
      </c>
      <c r="I188" s="246" t="s">
        <v>338</v>
      </c>
      <c r="J188" s="246"/>
      <c r="K188" s="294"/>
    </row>
    <row r="189" s="1" customFormat="1" ht="15" customHeight="1">
      <c r="B189" s="271"/>
      <c r="C189" s="307" t="s">
        <v>343</v>
      </c>
      <c r="D189" s="246"/>
      <c r="E189" s="246"/>
      <c r="F189" s="269" t="s">
        <v>263</v>
      </c>
      <c r="G189" s="246"/>
      <c r="H189" s="246" t="s">
        <v>344</v>
      </c>
      <c r="I189" s="246" t="s">
        <v>345</v>
      </c>
      <c r="J189" s="308" t="s">
        <v>346</v>
      </c>
      <c r="K189" s="294"/>
    </row>
    <row r="190" s="15" customFormat="1" ht="15" customHeight="1">
      <c r="B190" s="309"/>
      <c r="C190" s="310" t="s">
        <v>347</v>
      </c>
      <c r="D190" s="311"/>
      <c r="E190" s="311"/>
      <c r="F190" s="312" t="s">
        <v>263</v>
      </c>
      <c r="G190" s="311"/>
      <c r="H190" s="311" t="s">
        <v>348</v>
      </c>
      <c r="I190" s="311" t="s">
        <v>345</v>
      </c>
      <c r="J190" s="313" t="s">
        <v>346</v>
      </c>
      <c r="K190" s="314"/>
    </row>
    <row r="191" s="1" customFormat="1" ht="15" customHeight="1">
      <c r="B191" s="271"/>
      <c r="C191" s="307" t="s">
        <v>41</v>
      </c>
      <c r="D191" s="246"/>
      <c r="E191" s="246"/>
      <c r="F191" s="269" t="s">
        <v>257</v>
      </c>
      <c r="G191" s="246"/>
      <c r="H191" s="243" t="s">
        <v>349</v>
      </c>
      <c r="I191" s="246" t="s">
        <v>350</v>
      </c>
      <c r="J191" s="246"/>
      <c r="K191" s="294"/>
    </row>
    <row r="192" s="1" customFormat="1" ht="15" customHeight="1">
      <c r="B192" s="271"/>
      <c r="C192" s="307" t="s">
        <v>351</v>
      </c>
      <c r="D192" s="246"/>
      <c r="E192" s="246"/>
      <c r="F192" s="269" t="s">
        <v>257</v>
      </c>
      <c r="G192" s="246"/>
      <c r="H192" s="246" t="s">
        <v>352</v>
      </c>
      <c r="I192" s="246" t="s">
        <v>292</v>
      </c>
      <c r="J192" s="246"/>
      <c r="K192" s="294"/>
    </row>
    <row r="193" s="1" customFormat="1" ht="15" customHeight="1">
      <c r="B193" s="271"/>
      <c r="C193" s="307" t="s">
        <v>353</v>
      </c>
      <c r="D193" s="246"/>
      <c r="E193" s="246"/>
      <c r="F193" s="269" t="s">
        <v>257</v>
      </c>
      <c r="G193" s="246"/>
      <c r="H193" s="246" t="s">
        <v>354</v>
      </c>
      <c r="I193" s="246" t="s">
        <v>292</v>
      </c>
      <c r="J193" s="246"/>
      <c r="K193" s="294"/>
    </row>
    <row r="194" s="1" customFormat="1" ht="15" customHeight="1">
      <c r="B194" s="271"/>
      <c r="C194" s="307" t="s">
        <v>355</v>
      </c>
      <c r="D194" s="246"/>
      <c r="E194" s="246"/>
      <c r="F194" s="269" t="s">
        <v>263</v>
      </c>
      <c r="G194" s="246"/>
      <c r="H194" s="246" t="s">
        <v>356</v>
      </c>
      <c r="I194" s="246" t="s">
        <v>292</v>
      </c>
      <c r="J194" s="246"/>
      <c r="K194" s="294"/>
    </row>
    <row r="195" s="1" customFormat="1" ht="15" customHeight="1">
      <c r="B195" s="300"/>
      <c r="C195" s="315"/>
      <c r="D195" s="280"/>
      <c r="E195" s="280"/>
      <c r="F195" s="280"/>
      <c r="G195" s="280"/>
      <c r="H195" s="280"/>
      <c r="I195" s="280"/>
      <c r="J195" s="280"/>
      <c r="K195" s="301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82"/>
      <c r="C197" s="292"/>
      <c r="D197" s="292"/>
      <c r="E197" s="292"/>
      <c r="F197" s="302"/>
      <c r="G197" s="292"/>
      <c r="H197" s="292"/>
      <c r="I197" s="292"/>
      <c r="J197" s="292"/>
      <c r="K197" s="282"/>
    </row>
    <row r="198" s="1" customFormat="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="1" customFormat="1" ht="13.5">
      <c r="B199" s="233"/>
      <c r="C199" s="234"/>
      <c r="D199" s="234"/>
      <c r="E199" s="234"/>
      <c r="F199" s="234"/>
      <c r="G199" s="234"/>
      <c r="H199" s="234"/>
      <c r="I199" s="234"/>
      <c r="J199" s="234"/>
      <c r="K199" s="235"/>
    </row>
    <row r="200" s="1" customFormat="1" ht="21">
      <c r="B200" s="236"/>
      <c r="C200" s="237" t="s">
        <v>357</v>
      </c>
      <c r="D200" s="237"/>
      <c r="E200" s="237"/>
      <c r="F200" s="237"/>
      <c r="G200" s="237"/>
      <c r="H200" s="237"/>
      <c r="I200" s="237"/>
      <c r="J200" s="237"/>
      <c r="K200" s="238"/>
    </row>
    <row r="201" s="1" customFormat="1" ht="25.5" customHeight="1">
      <c r="B201" s="236"/>
      <c r="C201" s="316" t="s">
        <v>358</v>
      </c>
      <c r="D201" s="316"/>
      <c r="E201" s="316"/>
      <c r="F201" s="316" t="s">
        <v>359</v>
      </c>
      <c r="G201" s="317"/>
      <c r="H201" s="316" t="s">
        <v>360</v>
      </c>
      <c r="I201" s="316"/>
      <c r="J201" s="316"/>
      <c r="K201" s="238"/>
    </row>
    <row r="202" s="1" customFormat="1" ht="5.25" customHeight="1">
      <c r="B202" s="271"/>
      <c r="C202" s="266"/>
      <c r="D202" s="266"/>
      <c r="E202" s="266"/>
      <c r="F202" s="266"/>
      <c r="G202" s="292"/>
      <c r="H202" s="266"/>
      <c r="I202" s="266"/>
      <c r="J202" s="266"/>
      <c r="K202" s="294"/>
    </row>
    <row r="203" s="1" customFormat="1" ht="15" customHeight="1">
      <c r="B203" s="271"/>
      <c r="C203" s="246" t="s">
        <v>350</v>
      </c>
      <c r="D203" s="246"/>
      <c r="E203" s="246"/>
      <c r="F203" s="269" t="s">
        <v>42</v>
      </c>
      <c r="G203" s="246"/>
      <c r="H203" s="246" t="s">
        <v>361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43</v>
      </c>
      <c r="G204" s="246"/>
      <c r="H204" s="246" t="s">
        <v>362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46</v>
      </c>
      <c r="G205" s="246"/>
      <c r="H205" s="246" t="s">
        <v>363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44</v>
      </c>
      <c r="G206" s="246"/>
      <c r="H206" s="246" t="s">
        <v>364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 t="s">
        <v>45</v>
      </c>
      <c r="G207" s="246"/>
      <c r="H207" s="246" t="s">
        <v>365</v>
      </c>
      <c r="I207" s="246"/>
      <c r="J207" s="246"/>
      <c r="K207" s="294"/>
    </row>
    <row r="208" s="1" customFormat="1" ht="15" customHeight="1">
      <c r="B208" s="271"/>
      <c r="C208" s="246"/>
      <c r="D208" s="246"/>
      <c r="E208" s="246"/>
      <c r="F208" s="269"/>
      <c r="G208" s="246"/>
      <c r="H208" s="246"/>
      <c r="I208" s="246"/>
      <c r="J208" s="246"/>
      <c r="K208" s="294"/>
    </row>
    <row r="209" s="1" customFormat="1" ht="15" customHeight="1">
      <c r="B209" s="271"/>
      <c r="C209" s="246" t="s">
        <v>304</v>
      </c>
      <c r="D209" s="246"/>
      <c r="E209" s="246"/>
      <c r="F209" s="269" t="s">
        <v>78</v>
      </c>
      <c r="G209" s="246"/>
      <c r="H209" s="246" t="s">
        <v>366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199</v>
      </c>
      <c r="G210" s="246"/>
      <c r="H210" s="246" t="s">
        <v>200</v>
      </c>
      <c r="I210" s="246"/>
      <c r="J210" s="246"/>
      <c r="K210" s="294"/>
    </row>
    <row r="211" s="1" customFormat="1" ht="15" customHeight="1">
      <c r="B211" s="271"/>
      <c r="C211" s="246"/>
      <c r="D211" s="246"/>
      <c r="E211" s="246"/>
      <c r="F211" s="269" t="s">
        <v>197</v>
      </c>
      <c r="G211" s="246"/>
      <c r="H211" s="246" t="s">
        <v>367</v>
      </c>
      <c r="I211" s="246"/>
      <c r="J211" s="246"/>
      <c r="K211" s="294"/>
    </row>
    <row r="212" s="1" customFormat="1" ht="15" customHeight="1">
      <c r="B212" s="318"/>
      <c r="C212" s="246"/>
      <c r="D212" s="246"/>
      <c r="E212" s="246"/>
      <c r="F212" s="269" t="s">
        <v>201</v>
      </c>
      <c r="G212" s="307"/>
      <c r="H212" s="298" t="s">
        <v>202</v>
      </c>
      <c r="I212" s="298"/>
      <c r="J212" s="298"/>
      <c r="K212" s="319"/>
    </row>
    <row r="213" s="1" customFormat="1" ht="15" customHeight="1">
      <c r="B213" s="318"/>
      <c r="C213" s="246"/>
      <c r="D213" s="246"/>
      <c r="E213" s="246"/>
      <c r="F213" s="269" t="s">
        <v>203</v>
      </c>
      <c r="G213" s="307"/>
      <c r="H213" s="298" t="s">
        <v>368</v>
      </c>
      <c r="I213" s="298"/>
      <c r="J213" s="298"/>
      <c r="K213" s="319"/>
    </row>
    <row r="214" s="1" customFormat="1" ht="15" customHeight="1">
      <c r="B214" s="318"/>
      <c r="C214" s="246"/>
      <c r="D214" s="246"/>
      <c r="E214" s="246"/>
      <c r="F214" s="269"/>
      <c r="G214" s="307"/>
      <c r="H214" s="298"/>
      <c r="I214" s="298"/>
      <c r="J214" s="298"/>
      <c r="K214" s="319"/>
    </row>
    <row r="215" s="1" customFormat="1" ht="15" customHeight="1">
      <c r="B215" s="318"/>
      <c r="C215" s="246" t="s">
        <v>328</v>
      </c>
      <c r="D215" s="246"/>
      <c r="E215" s="246"/>
      <c r="F215" s="269">
        <v>1</v>
      </c>
      <c r="G215" s="307"/>
      <c r="H215" s="298" t="s">
        <v>369</v>
      </c>
      <c r="I215" s="298"/>
      <c r="J215" s="298"/>
      <c r="K215" s="319"/>
    </row>
    <row r="216" s="1" customFormat="1" ht="15" customHeight="1">
      <c r="B216" s="318"/>
      <c r="C216" s="246"/>
      <c r="D216" s="246"/>
      <c r="E216" s="246"/>
      <c r="F216" s="269">
        <v>2</v>
      </c>
      <c r="G216" s="307"/>
      <c r="H216" s="298" t="s">
        <v>370</v>
      </c>
      <c r="I216" s="298"/>
      <c r="J216" s="298"/>
      <c r="K216" s="319"/>
    </row>
    <row r="217" s="1" customFormat="1" ht="15" customHeight="1">
      <c r="B217" s="318"/>
      <c r="C217" s="246"/>
      <c r="D217" s="246"/>
      <c r="E217" s="246"/>
      <c r="F217" s="269">
        <v>3</v>
      </c>
      <c r="G217" s="307"/>
      <c r="H217" s="298" t="s">
        <v>371</v>
      </c>
      <c r="I217" s="298"/>
      <c r="J217" s="298"/>
      <c r="K217" s="319"/>
    </row>
    <row r="218" s="1" customFormat="1" ht="15" customHeight="1">
      <c r="B218" s="318"/>
      <c r="C218" s="246"/>
      <c r="D218" s="246"/>
      <c r="E218" s="246"/>
      <c r="F218" s="269">
        <v>4</v>
      </c>
      <c r="G218" s="307"/>
      <c r="H218" s="298" t="s">
        <v>372</v>
      </c>
      <c r="I218" s="298"/>
      <c r="J218" s="298"/>
      <c r="K218" s="319"/>
    </row>
    <row r="219" s="1" customFormat="1" ht="12.75" customHeight="1">
      <c r="B219" s="320"/>
      <c r="C219" s="321"/>
      <c r="D219" s="321"/>
      <c r="E219" s="321"/>
      <c r="F219" s="321"/>
      <c r="G219" s="321"/>
      <c r="H219" s="321"/>
      <c r="I219" s="321"/>
      <c r="J219" s="321"/>
      <c r="K219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2024-05-17T08:21:56Z</dcterms:created>
  <dcterms:modified xsi:type="dcterms:W3CDTF">2024-05-17T08:21:58Z</dcterms:modified>
</cp:coreProperties>
</file>