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0" yWindow="0" windowWidth="8595" windowHeight="10815"/>
  </bookViews>
  <sheets>
    <sheet name="zemní práce a" sheetId="1" r:id="rId1"/>
  </sheets>
  <definedNames>
    <definedName name="_xlnm.Print_Titles" localSheetId="0">'zemní práce a'!$1:$8</definedName>
  </definedNames>
  <calcPr calcId="124519"/>
</workbook>
</file>

<file path=xl/calcChain.xml><?xml version="1.0" encoding="utf-8"?>
<calcChain xmlns="http://schemas.openxmlformats.org/spreadsheetml/2006/main">
  <c r="A64" i="1"/>
  <c r="A66" s="1"/>
  <c r="A68" s="1"/>
  <c r="A70" s="1"/>
  <c r="A72" s="1"/>
  <c r="A74" s="1"/>
  <c r="A76" s="1"/>
  <c r="A78" s="1"/>
  <c r="A80" s="1"/>
  <c r="A82" s="1"/>
  <c r="A84" s="1"/>
  <c r="A86" s="1"/>
  <c r="A14"/>
  <c r="A16" s="1"/>
  <c r="A20"/>
  <c r="A22" s="1"/>
  <c r="A24" s="1"/>
  <c r="A26" s="1"/>
  <c r="A28" s="1"/>
  <c r="A30" s="1"/>
  <c r="A32" s="1"/>
  <c r="A34" s="1"/>
  <c r="A36" s="1"/>
  <c r="A38" s="1"/>
  <c r="A40" s="1"/>
  <c r="A42" s="1"/>
  <c r="A44" s="1"/>
  <c r="A46" s="1"/>
  <c r="A48" s="1"/>
  <c r="A50" s="1"/>
  <c r="A52" s="1"/>
  <c r="A54" s="1"/>
  <c r="A56" s="1"/>
  <c r="A58" s="1"/>
  <c r="C11"/>
  <c r="E11"/>
  <c r="H11"/>
  <c r="K11"/>
  <c r="C13"/>
  <c r="E13"/>
  <c r="H13"/>
  <c r="K13"/>
  <c r="C15"/>
  <c r="E15"/>
  <c r="H15"/>
  <c r="K15"/>
  <c r="C17"/>
  <c r="E17"/>
  <c r="H17"/>
  <c r="K17"/>
  <c r="C19"/>
  <c r="E19"/>
  <c r="H19"/>
  <c r="K19"/>
  <c r="C21"/>
  <c r="E21"/>
  <c r="H21"/>
  <c r="K21"/>
  <c r="C23"/>
  <c r="E23"/>
  <c r="H23"/>
  <c r="K23"/>
  <c r="C25"/>
  <c r="E25"/>
  <c r="H25"/>
  <c r="K25"/>
  <c r="C27"/>
  <c r="E27"/>
  <c r="H27"/>
  <c r="K27"/>
  <c r="C29"/>
  <c r="E29"/>
  <c r="H29"/>
  <c r="K29"/>
  <c r="I15" l="1"/>
  <c r="I25"/>
  <c r="F21"/>
  <c r="I17"/>
  <c r="F13"/>
  <c r="F29"/>
  <c r="I29"/>
  <c r="F27"/>
  <c r="I23"/>
  <c r="I21"/>
  <c r="F19"/>
  <c r="I13"/>
  <c r="F11"/>
  <c r="L29"/>
  <c r="I27"/>
  <c r="L21"/>
  <c r="I19"/>
  <c r="L13"/>
  <c r="I11"/>
  <c r="L27"/>
  <c r="F25"/>
  <c r="F23"/>
  <c r="L19"/>
  <c r="F17"/>
  <c r="F15"/>
  <c r="L25"/>
  <c r="L11"/>
  <c r="L17"/>
  <c r="L23"/>
  <c r="L15"/>
  <c r="L90" l="1"/>
  <c r="L627" s="1"/>
  <c r="F90"/>
  <c r="F627" s="1"/>
  <c r="I90"/>
  <c r="I627" s="1"/>
</calcChain>
</file>

<file path=xl/sharedStrings.xml><?xml version="1.0" encoding="utf-8"?>
<sst xmlns="http://schemas.openxmlformats.org/spreadsheetml/2006/main" count="30" uniqueCount="20">
  <si>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</si>
  <si>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</si>
  <si>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</si>
  <si>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</si>
  <si>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</si>
  <si>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</si>
  <si>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</si>
  <si>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</si>
  <si>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</si>
  <si>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</si>
  <si>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</si>
  <si>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</si>
  <si>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</si>
  <si>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</si>
  <si>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r>
      <t>m</t>
    </r>
    <r>
      <rPr>
        <b/>
        <sz val="8"/>
        <rFont val="Arial CE"/>
        <charset val="238"/>
      </rPr>
      <t xml:space="preserve"> </t>
    </r>
  </si>
  <si>
    <t xml:space="preserve">Ludkovický potok, Ludkovice, ř.km 7,424, oprava limnigrafické stanice </t>
  </si>
  <si>
    <t>a poškozených částí opevnění koryta toku</t>
  </si>
  <si>
    <t>VÝKOP</t>
  </si>
  <si>
    <t>ZÁSYP</t>
  </si>
  <si>
    <t>---</t>
  </si>
</sst>
</file>

<file path=xl/styles.xml><?xml version="1.0" encoding="utf-8"?>
<styleSheet xmlns="http://schemas.openxmlformats.org/spreadsheetml/2006/main">
  <numFmts count="1">
    <numFmt numFmtId="164" formatCode="0.00000"/>
  </numFmts>
  <fonts count="12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Fill="1" applyBorder="1" applyAlignment="1" applyProtection="1">
      <alignment horizontal="center"/>
    </xf>
    <xf numFmtId="2" fontId="3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2" fontId="3" fillId="0" borderId="2" xfId="0" applyNumberFormat="1" applyFont="1" applyFill="1" applyBorder="1" applyAlignment="1" applyProtection="1">
      <alignment horizontal="center"/>
    </xf>
    <xf numFmtId="2" fontId="3" fillId="0" borderId="1" xfId="0" applyNumberFormat="1" applyFont="1" applyFill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2" fontId="3" fillId="0" borderId="7" xfId="0" applyNumberFormat="1" applyFont="1" applyFill="1" applyBorder="1" applyAlignment="1" applyProtection="1">
      <alignment horizontal="center"/>
    </xf>
    <xf numFmtId="2" fontId="3" fillId="0" borderId="8" xfId="0" applyNumberFormat="1" applyFont="1" applyFill="1" applyBorder="1" applyAlignment="1" applyProtection="1">
      <alignment horizontal="center"/>
    </xf>
    <xf numFmtId="164" fontId="3" fillId="0" borderId="8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Continuous"/>
    </xf>
    <xf numFmtId="0" fontId="2" fillId="0" borderId="10" xfId="0" applyNumberFormat="1" applyFont="1" applyFill="1" applyBorder="1" applyAlignment="1" applyProtection="1">
      <alignment horizontal="centerContinuous"/>
    </xf>
    <xf numFmtId="0" fontId="2" fillId="0" borderId="11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/>
    <xf numFmtId="0" fontId="3" fillId="0" borderId="12" xfId="0" applyNumberFormat="1" applyFont="1" applyFill="1" applyBorder="1" applyAlignment="1" applyProtection="1"/>
    <xf numFmtId="0" fontId="3" fillId="0" borderId="13" xfId="0" applyNumberFormat="1" applyFont="1" applyFill="1" applyBorder="1" applyAlignment="1" applyProtection="1">
      <alignment horizontal="center"/>
    </xf>
    <xf numFmtId="2" fontId="3" fillId="0" borderId="12" xfId="0" applyNumberFormat="1" applyFont="1" applyFill="1" applyBorder="1" applyAlignment="1" applyProtection="1">
      <alignment horizontal="center"/>
    </xf>
    <xf numFmtId="0" fontId="3" fillId="0" borderId="3" xfId="0" applyNumberFormat="1" applyFont="1" applyFill="1" applyBorder="1" applyAlignment="1" applyProtection="1">
      <alignment horizontal="center"/>
    </xf>
    <xf numFmtId="2" fontId="3" fillId="0" borderId="14" xfId="0" applyNumberFormat="1" applyFont="1" applyFill="1" applyBorder="1" applyAlignment="1" applyProtection="1">
      <alignment horizontal="center"/>
    </xf>
    <xf numFmtId="2" fontId="3" fillId="0" borderId="15" xfId="0" applyNumberFormat="1" applyFont="1" applyFill="1" applyBorder="1" applyAlignment="1" applyProtection="1">
      <alignment horizontal="center"/>
    </xf>
    <xf numFmtId="2" fontId="3" fillId="0" borderId="16" xfId="0" applyNumberFormat="1" applyFont="1" applyFill="1" applyBorder="1" applyAlignment="1" applyProtection="1">
      <alignment horizontal="center"/>
    </xf>
    <xf numFmtId="0" fontId="3" fillId="0" borderId="5" xfId="0" applyNumberFormat="1" applyFont="1" applyFill="1" applyBorder="1" applyAlignment="1" applyProtection="1">
      <alignment horizontal="center"/>
    </xf>
    <xf numFmtId="164" fontId="3" fillId="0" borderId="7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/>
    <xf numFmtId="0" fontId="3" fillId="0" borderId="17" xfId="0" applyNumberFormat="1" applyFont="1" applyFill="1" applyBorder="1" applyAlignment="1" applyProtection="1">
      <alignment horizontal="center"/>
    </xf>
    <xf numFmtId="2" fontId="3" fillId="0" borderId="18" xfId="0" applyNumberFormat="1" applyFont="1" applyFill="1" applyBorder="1" applyAlignment="1" applyProtection="1">
      <alignment horizontal="center"/>
    </xf>
    <xf numFmtId="2" fontId="3" fillId="0" borderId="19" xfId="0" applyNumberFormat="1" applyFont="1" applyFill="1" applyBorder="1" applyAlignment="1" applyProtection="1">
      <alignment horizontal="center"/>
    </xf>
    <xf numFmtId="2" fontId="7" fillId="0" borderId="14" xfId="0" applyNumberFormat="1" applyFont="1" applyFill="1" applyBorder="1" applyAlignment="1" applyProtection="1">
      <alignment horizontal="center"/>
    </xf>
    <xf numFmtId="2" fontId="7" fillId="0" borderId="1" xfId="0" applyNumberFormat="1" applyFont="1" applyFill="1" applyBorder="1" applyAlignment="1" applyProtection="1">
      <alignment horizontal="center"/>
    </xf>
    <xf numFmtId="0" fontId="8" fillId="0" borderId="13" xfId="0" applyNumberFormat="1" applyFont="1" applyFill="1" applyBorder="1" applyAlignment="1" applyProtection="1">
      <alignment horizontal="center"/>
    </xf>
    <xf numFmtId="164" fontId="8" fillId="0" borderId="1" xfId="0" applyNumberFormat="1" applyFont="1" applyFill="1" applyBorder="1" applyAlignment="1" applyProtection="1">
      <alignment horizontal="center"/>
    </xf>
    <xf numFmtId="2" fontId="8" fillId="0" borderId="2" xfId="0" applyNumberFormat="1" applyFont="1" applyFill="1" applyBorder="1" applyAlignment="1" applyProtection="1">
      <alignment horizontal="center"/>
    </xf>
    <xf numFmtId="2" fontId="8" fillId="0" borderId="1" xfId="0" applyNumberFormat="1" applyFont="1" applyFill="1" applyBorder="1" applyAlignment="1" applyProtection="1">
      <alignment horizontal="center"/>
    </xf>
    <xf numFmtId="2" fontId="8" fillId="0" borderId="12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>
      <alignment horizontal="center"/>
    </xf>
    <xf numFmtId="164" fontId="8" fillId="0" borderId="2" xfId="0" applyNumberFormat="1" applyFont="1" applyFill="1" applyBorder="1" applyAlignment="1" applyProtection="1">
      <alignment horizontal="center"/>
    </xf>
    <xf numFmtId="2" fontId="8" fillId="0" borderId="14" xfId="0" applyNumberFormat="1" applyFont="1" applyFill="1" applyBorder="1" applyAlignment="1" applyProtection="1">
      <alignment horizontal="center"/>
    </xf>
    <xf numFmtId="0" fontId="8" fillId="0" borderId="3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/>
    <xf numFmtId="2" fontId="8" fillId="0" borderId="2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>
      <alignment horizontal="center"/>
    </xf>
    <xf numFmtId="0" fontId="10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2" fillId="0" borderId="9" xfId="0" quotePrefix="1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2"/>
  <sheetViews>
    <sheetView showGridLines="0" tabSelected="1" topLeftCell="A28" workbookViewId="0">
      <selection activeCell="G30" sqref="G30"/>
    </sheetView>
  </sheetViews>
  <sheetFormatPr defaultColWidth="10" defaultRowHeight="12.75"/>
  <cols>
    <col min="1" max="1" width="3.5703125" style="6" customWidth="1"/>
    <col min="2" max="2" width="9.28515625" style="6" customWidth="1"/>
    <col min="3" max="3" width="7.14062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" style="6" customWidth="1"/>
    <col min="13" max="16384" width="10" style="3"/>
  </cols>
  <sheetData>
    <row r="1" spans="1:12" ht="26.25" customHeight="1">
      <c r="A1" s="53" t="s">
        <v>15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3.25" customHeight="1">
      <c r="A2" s="54" t="s">
        <v>16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16.5" customHeight="1">
      <c r="G3" s="32"/>
    </row>
    <row r="4" spans="1:12" ht="18.75" customHeight="1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13.5" thickBot="1"/>
    <row r="6" spans="1:12" ht="13.5" thickBot="1">
      <c r="A6" s="19" t="s">
        <v>0</v>
      </c>
      <c r="B6" s="20"/>
      <c r="C6" s="21" t="s">
        <v>1</v>
      </c>
      <c r="D6" s="50" t="s">
        <v>17</v>
      </c>
      <c r="E6" s="51"/>
      <c r="F6" s="52"/>
      <c r="G6" s="50" t="s">
        <v>18</v>
      </c>
      <c r="H6" s="51"/>
      <c r="I6" s="52"/>
      <c r="J6" s="55" t="s">
        <v>19</v>
      </c>
      <c r="K6" s="51"/>
      <c r="L6" s="52"/>
    </row>
    <row r="7" spans="1:1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14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>
      <c r="A10" s="24">
        <v>0</v>
      </c>
      <c r="B10" s="1">
        <v>7.4165000000000001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>
      <c r="A11" s="26"/>
      <c r="B11" s="10"/>
      <c r="C11" s="9">
        <f>+(B12-B10)*1000</f>
        <v>1.9999999999997797</v>
      </c>
      <c r="D11" s="8"/>
      <c r="E11" s="9">
        <f>+(D10+D12)/2</f>
        <v>2.4449999999999998</v>
      </c>
      <c r="F11" s="9">
        <f>+C11*E11</f>
        <v>4.8899999999994614</v>
      </c>
      <c r="G11" s="8"/>
      <c r="H11" s="9">
        <f>+(G10+G12)/2</f>
        <v>0.12</v>
      </c>
      <c r="I11" s="9">
        <f>+C11*H11</f>
        <v>0.23999999999997357</v>
      </c>
      <c r="J11" s="8"/>
      <c r="K11" s="9">
        <f>+(J10+J12)/2</f>
        <v>0</v>
      </c>
      <c r="L11" s="27">
        <f>+C11*K11</f>
        <v>0</v>
      </c>
    </row>
    <row r="12" spans="1:12">
      <c r="A12" s="24">
        <v>1</v>
      </c>
      <c r="B12" s="1">
        <v>7.4184999999999999</v>
      </c>
      <c r="C12" s="8"/>
      <c r="D12" s="9">
        <v>4.8899999999999997</v>
      </c>
      <c r="E12" s="8"/>
      <c r="F12" s="8"/>
      <c r="G12" s="9">
        <v>0.24</v>
      </c>
      <c r="H12" s="8"/>
      <c r="I12" s="8"/>
      <c r="J12" s="9">
        <v>0</v>
      </c>
      <c r="K12" s="8"/>
      <c r="L12" s="25"/>
    </row>
    <row r="13" spans="1:12">
      <c r="A13" s="26"/>
      <c r="B13" s="11"/>
      <c r="C13" s="9">
        <f>+(B14-B12)*1000</f>
        <v>2.5000000000003908</v>
      </c>
      <c r="D13" s="8"/>
      <c r="E13" s="9">
        <f>+(D12+D14)/2</f>
        <v>4.9649999999999999</v>
      </c>
      <c r="F13" s="9">
        <f>+C13*E13</f>
        <v>12.412500000001939</v>
      </c>
      <c r="G13" s="8"/>
      <c r="H13" s="9">
        <f>+(G12+G14)/2</f>
        <v>0.29000000000000004</v>
      </c>
      <c r="I13" s="9">
        <f>+C13*H13</f>
        <v>0.72500000000011344</v>
      </c>
      <c r="J13" s="8"/>
      <c r="K13" s="9">
        <f>+(J12+J14)/2</f>
        <v>0</v>
      </c>
      <c r="L13" s="27">
        <f>+C13*K13</f>
        <v>0</v>
      </c>
    </row>
    <row r="14" spans="1:12">
      <c r="A14" s="24">
        <f>A12+1</f>
        <v>2</v>
      </c>
      <c r="B14" s="1">
        <v>7.4210000000000003</v>
      </c>
      <c r="C14" s="8"/>
      <c r="D14" s="9">
        <v>5.04</v>
      </c>
      <c r="E14" s="8"/>
      <c r="F14" s="8"/>
      <c r="G14" s="9">
        <v>0.34</v>
      </c>
      <c r="H14" s="8"/>
      <c r="I14" s="8"/>
      <c r="J14" s="9">
        <v>0</v>
      </c>
      <c r="K14" s="8"/>
      <c r="L14" s="25"/>
    </row>
    <row r="15" spans="1:12">
      <c r="A15" s="26"/>
      <c r="B15" s="11"/>
      <c r="C15" s="9">
        <f>+(B16-B14)*1000</f>
        <v>0.99999999999944578</v>
      </c>
      <c r="D15" s="8"/>
      <c r="E15" s="9">
        <f>+(D14+D16)/2</f>
        <v>5.59</v>
      </c>
      <c r="F15" s="9">
        <f>+C15*E15</f>
        <v>5.5899999999969019</v>
      </c>
      <c r="G15" s="8"/>
      <c r="H15" s="9">
        <f>+(G14+G16)/2</f>
        <v>0.34</v>
      </c>
      <c r="I15" s="9">
        <f>+C15*H15</f>
        <v>0.33999999999981156</v>
      </c>
      <c r="J15" s="8"/>
      <c r="K15" s="9">
        <f>+(J14+J16)/2</f>
        <v>0</v>
      </c>
      <c r="L15" s="27">
        <f>+C15*K15</f>
        <v>0</v>
      </c>
    </row>
    <row r="16" spans="1:12">
      <c r="A16" s="24">
        <f>A14+1</f>
        <v>3</v>
      </c>
      <c r="B16" s="1">
        <v>7.4219999999999997</v>
      </c>
      <c r="C16" s="8"/>
      <c r="D16" s="9">
        <v>6.14</v>
      </c>
      <c r="E16" s="8"/>
      <c r="F16" s="8"/>
      <c r="G16" s="9">
        <v>0.34</v>
      </c>
      <c r="H16" s="8"/>
      <c r="I16" s="8"/>
      <c r="J16" s="9">
        <v>0</v>
      </c>
      <c r="K16" s="8"/>
      <c r="L16" s="25"/>
    </row>
    <row r="17" spans="1:12">
      <c r="A17" s="26"/>
      <c r="B17" s="11"/>
      <c r="C17" s="9">
        <f>+(B18-B16)*1000</f>
        <v>2.0000000000006679</v>
      </c>
      <c r="D17" s="8"/>
      <c r="E17" s="9">
        <f>+(D16+D18)/2</f>
        <v>5.5949999999999998</v>
      </c>
      <c r="F17" s="9">
        <f>+C17*E17</f>
        <v>11.190000000003737</v>
      </c>
      <c r="G17" s="8"/>
      <c r="H17" s="9">
        <f>+(G16+G18)/2</f>
        <v>0.24000000000000002</v>
      </c>
      <c r="I17" s="9">
        <f>+C17*H17</f>
        <v>0.48000000000016035</v>
      </c>
      <c r="J17" s="8"/>
      <c r="K17" s="9">
        <f>+(J16+J18)/2</f>
        <v>0</v>
      </c>
      <c r="L17" s="27">
        <f>+C17*K17</f>
        <v>0</v>
      </c>
    </row>
    <row r="18" spans="1:12">
      <c r="A18" s="24">
        <v>4</v>
      </c>
      <c r="B18" s="1">
        <v>7.4240000000000004</v>
      </c>
      <c r="C18" s="8"/>
      <c r="D18" s="9">
        <v>5.05</v>
      </c>
      <c r="E18" s="8"/>
      <c r="F18" s="8"/>
      <c r="G18" s="9">
        <v>0.14000000000000001</v>
      </c>
      <c r="H18" s="8"/>
      <c r="I18" s="8"/>
      <c r="J18" s="9">
        <v>0</v>
      </c>
      <c r="K18" s="8"/>
      <c r="L18" s="25"/>
    </row>
    <row r="19" spans="1:12">
      <c r="A19" s="22"/>
      <c r="B19" s="12"/>
      <c r="C19" s="9">
        <f>+(B20-B18)*1000</f>
        <v>1.9999999999997797</v>
      </c>
      <c r="D19" s="2"/>
      <c r="E19" s="9">
        <f>+(D18+D20)/2</f>
        <v>5.0600000000000005</v>
      </c>
      <c r="F19" s="9">
        <f>+C19*E19</f>
        <v>10.119999999998887</v>
      </c>
      <c r="G19" s="2"/>
      <c r="H19" s="9">
        <f>+(G18+G20)/2</f>
        <v>0.23</v>
      </c>
      <c r="I19" s="9">
        <f>+C19*H19</f>
        <v>0.45999999999994934</v>
      </c>
      <c r="J19" s="2"/>
      <c r="K19" s="9">
        <f>+(J18+J20)/2</f>
        <v>0</v>
      </c>
      <c r="L19" s="27">
        <f>+C19*K19</f>
        <v>0</v>
      </c>
    </row>
    <row r="20" spans="1:12">
      <c r="A20" s="24">
        <f>A18+1</f>
        <v>5</v>
      </c>
      <c r="B20" s="1">
        <v>7.4260000000000002</v>
      </c>
      <c r="C20" s="8"/>
      <c r="D20" s="9">
        <v>5.07</v>
      </c>
      <c r="E20" s="8"/>
      <c r="F20" s="8"/>
      <c r="G20" s="9">
        <v>0.32</v>
      </c>
      <c r="H20" s="8"/>
      <c r="I20" s="8"/>
      <c r="J20" s="9">
        <v>0</v>
      </c>
      <c r="K20" s="8"/>
      <c r="L20" s="25"/>
    </row>
    <row r="21" spans="1:12">
      <c r="A21" s="26"/>
      <c r="B21" s="10"/>
      <c r="C21" s="9">
        <f>+(B22-B20)*1000</f>
        <v>1.5999999999998238</v>
      </c>
      <c r="D21" s="8"/>
      <c r="E21" s="9">
        <f>+(D20+D22)/2</f>
        <v>4.8000000000000007</v>
      </c>
      <c r="F21" s="9">
        <f>+C21*E21</f>
        <v>7.6799999999991551</v>
      </c>
      <c r="G21" s="8"/>
      <c r="H21" s="9">
        <f>+(G20+G22)/2</f>
        <v>0.41500000000000004</v>
      </c>
      <c r="I21" s="9">
        <f>+C21*H21</f>
        <v>0.66399999999992698</v>
      </c>
      <c r="J21" s="8"/>
      <c r="K21" s="9">
        <f>+(J20+J22)/2</f>
        <v>0</v>
      </c>
      <c r="L21" s="27">
        <f>+C21*K21</f>
        <v>0</v>
      </c>
    </row>
    <row r="22" spans="1:12">
      <c r="A22" s="24">
        <f>A20+1</f>
        <v>6</v>
      </c>
      <c r="B22" s="1">
        <v>7.4276</v>
      </c>
      <c r="C22" s="8"/>
      <c r="D22" s="9">
        <v>4.53</v>
      </c>
      <c r="E22" s="8"/>
      <c r="F22" s="8"/>
      <c r="G22" s="9">
        <v>0.51</v>
      </c>
      <c r="H22" s="8"/>
      <c r="I22" s="8"/>
      <c r="J22" s="9">
        <v>0</v>
      </c>
      <c r="K22" s="8"/>
      <c r="L22" s="25"/>
    </row>
    <row r="23" spans="1:12">
      <c r="A23" s="26"/>
      <c r="B23" s="11"/>
      <c r="C23" s="9">
        <f>+(B24-B22)*1000</f>
        <v>3.7000000000002586</v>
      </c>
      <c r="D23" s="8"/>
      <c r="E23" s="9">
        <f>+(D22+D24)/2</f>
        <v>4.4399999999999995</v>
      </c>
      <c r="F23" s="9">
        <f>+C23*E23</f>
        <v>16.428000000001145</v>
      </c>
      <c r="G23" s="8"/>
      <c r="H23" s="9">
        <f>+(G22+G24)/2</f>
        <v>0.76</v>
      </c>
      <c r="I23" s="9">
        <f>+C23*H23</f>
        <v>2.8120000000001966</v>
      </c>
      <c r="J23" s="8"/>
      <c r="K23" s="9">
        <f>+(J22+J24)/2</f>
        <v>0</v>
      </c>
      <c r="L23" s="27">
        <f>+C23*K23</f>
        <v>0</v>
      </c>
    </row>
    <row r="24" spans="1:12">
      <c r="A24" s="24">
        <f>A22+1</f>
        <v>7</v>
      </c>
      <c r="B24" s="1">
        <v>7.4313000000000002</v>
      </c>
      <c r="C24" s="8"/>
      <c r="D24" s="9">
        <v>4.3499999999999996</v>
      </c>
      <c r="E24" s="8"/>
      <c r="F24" s="8"/>
      <c r="G24" s="9">
        <v>1.01</v>
      </c>
      <c r="H24" s="8"/>
      <c r="I24" s="8"/>
      <c r="J24" s="9">
        <v>0</v>
      </c>
      <c r="K24" s="8"/>
      <c r="L24" s="25"/>
    </row>
    <row r="25" spans="1:12">
      <c r="A25" s="26"/>
      <c r="B25" s="11"/>
      <c r="C25" s="9">
        <f>+(B26-B24)*1000</f>
        <v>3.4999999999998366</v>
      </c>
      <c r="D25" s="8"/>
      <c r="E25" s="9">
        <f>+(D24+D26)/2</f>
        <v>4.5</v>
      </c>
      <c r="F25" s="9">
        <f>+C25*E25</f>
        <v>15.749999999999265</v>
      </c>
      <c r="G25" s="8"/>
      <c r="H25" s="9">
        <f>+(G24+G26)/2</f>
        <v>0.72</v>
      </c>
      <c r="I25" s="9">
        <f>+C25*H25</f>
        <v>2.5199999999998823</v>
      </c>
      <c r="J25" s="8"/>
      <c r="K25" s="9">
        <f>+(J24+J26)/2</f>
        <v>0</v>
      </c>
      <c r="L25" s="27">
        <f>+C25*K25</f>
        <v>0</v>
      </c>
    </row>
    <row r="26" spans="1:12">
      <c r="A26" s="24">
        <f>A24+1</f>
        <v>8</v>
      </c>
      <c r="B26" s="1">
        <v>7.4348000000000001</v>
      </c>
      <c r="C26" s="8"/>
      <c r="D26" s="9">
        <v>4.6500000000000004</v>
      </c>
      <c r="E26" s="8"/>
      <c r="F26" s="8"/>
      <c r="G26" s="9">
        <v>0.43</v>
      </c>
      <c r="H26" s="8"/>
      <c r="I26" s="8"/>
      <c r="J26" s="9">
        <v>0</v>
      </c>
      <c r="K26" s="8"/>
      <c r="L26" s="25"/>
    </row>
    <row r="27" spans="1:12">
      <c r="A27" s="26"/>
      <c r="B27" s="11"/>
      <c r="C27" s="9">
        <f>+(B28-B26)*1000</f>
        <v>2.6999999999999247</v>
      </c>
      <c r="D27" s="8"/>
      <c r="E27" s="9">
        <f>+(D26+D28)/2</f>
        <v>4.17</v>
      </c>
      <c r="F27" s="9">
        <f>+C27*E27</f>
        <v>11.258999999999686</v>
      </c>
      <c r="G27" s="8"/>
      <c r="H27" s="9">
        <f>+(G26+G28)/2</f>
        <v>0.38500000000000001</v>
      </c>
      <c r="I27" s="9">
        <f>+C27*H27</f>
        <v>1.039499999999971</v>
      </c>
      <c r="J27" s="8"/>
      <c r="K27" s="9">
        <f>+(J26+J28)/2</f>
        <v>0</v>
      </c>
      <c r="L27" s="27">
        <f>+C27*K27</f>
        <v>0</v>
      </c>
    </row>
    <row r="28" spans="1:12">
      <c r="A28" s="24">
        <f>A26+1</f>
        <v>9</v>
      </c>
      <c r="B28" s="1">
        <v>7.4375</v>
      </c>
      <c r="C28" s="8"/>
      <c r="D28" s="9">
        <v>3.69</v>
      </c>
      <c r="E28" s="8"/>
      <c r="F28" s="8"/>
      <c r="G28" s="9">
        <v>0.34</v>
      </c>
      <c r="H28" s="8"/>
      <c r="I28" s="8"/>
      <c r="J28" s="9">
        <v>0</v>
      </c>
      <c r="K28" s="8"/>
      <c r="L28" s="25"/>
    </row>
    <row r="29" spans="1:12">
      <c r="A29" s="22"/>
      <c r="B29" s="12"/>
      <c r="C29" s="9">
        <f>+(B30-B28)*1000</f>
        <v>5.3999999999998494</v>
      </c>
      <c r="D29" s="2"/>
      <c r="E29" s="9">
        <f>+(D28+D30)/2</f>
        <v>1.845</v>
      </c>
      <c r="F29" s="9">
        <f>+C29*E29</f>
        <v>9.9629999999997221</v>
      </c>
      <c r="G29" s="2"/>
      <c r="H29" s="9">
        <f>+(G28+G30)/2</f>
        <v>0.17</v>
      </c>
      <c r="I29" s="9">
        <f>+C29*H29</f>
        <v>0.9179999999999745</v>
      </c>
      <c r="J29" s="2"/>
      <c r="K29" s="9">
        <f>+(J28+J30)/2</f>
        <v>0</v>
      </c>
      <c r="L29" s="27">
        <f>+C29*K29</f>
        <v>0</v>
      </c>
    </row>
    <row r="30" spans="1:12">
      <c r="A30" s="24">
        <f>A28+1</f>
        <v>10</v>
      </c>
      <c r="B30" s="1">
        <v>7.4428999999999998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>
      <c r="A31" s="26"/>
      <c r="B31" s="10"/>
      <c r="C31" s="9"/>
      <c r="D31" s="8"/>
      <c r="E31" s="9"/>
      <c r="F31" s="9"/>
      <c r="G31" s="8"/>
      <c r="H31" s="9"/>
      <c r="I31" s="9"/>
      <c r="J31" s="8"/>
      <c r="K31" s="9"/>
      <c r="L31" s="27"/>
    </row>
    <row r="32" spans="1:12">
      <c r="A32" s="24">
        <f>A30+1</f>
        <v>11</v>
      </c>
      <c r="B32" s="1"/>
      <c r="C32" s="8"/>
      <c r="D32" s="9"/>
      <c r="E32" s="8"/>
      <c r="F32" s="8"/>
      <c r="G32" s="9"/>
      <c r="H32" s="8"/>
      <c r="I32" s="8"/>
      <c r="J32" s="9"/>
      <c r="K32" s="8"/>
      <c r="L32" s="25"/>
    </row>
    <row r="33" spans="1:12">
      <c r="A33" s="26"/>
      <c r="B33" s="11"/>
      <c r="C33" s="9"/>
      <c r="D33" s="8"/>
      <c r="E33" s="9"/>
      <c r="F33" s="9"/>
      <c r="G33" s="8"/>
      <c r="H33" s="9"/>
      <c r="I33" s="9"/>
      <c r="J33" s="8"/>
      <c r="K33" s="9"/>
      <c r="L33" s="27"/>
    </row>
    <row r="34" spans="1:12">
      <c r="A34" s="24">
        <f>A32+1</f>
        <v>12</v>
      </c>
      <c r="B34" s="1"/>
      <c r="C34" s="8"/>
      <c r="D34" s="9"/>
      <c r="E34" s="8"/>
      <c r="F34" s="8"/>
      <c r="G34" s="9"/>
      <c r="H34" s="8"/>
      <c r="I34" s="8"/>
      <c r="J34" s="9"/>
      <c r="K34" s="8"/>
      <c r="L34" s="25"/>
    </row>
    <row r="35" spans="1:12">
      <c r="A35" s="26"/>
      <c r="B35" s="11"/>
      <c r="C35" s="9"/>
      <c r="D35" s="8"/>
      <c r="E35" s="9"/>
      <c r="F35" s="9"/>
      <c r="G35" s="8"/>
      <c r="H35" s="9"/>
      <c r="I35" s="9"/>
      <c r="J35" s="8"/>
      <c r="K35" s="9"/>
      <c r="L35" s="27"/>
    </row>
    <row r="36" spans="1:12">
      <c r="A36" s="24">
        <f>A34+1</f>
        <v>13</v>
      </c>
      <c r="B36" s="1"/>
      <c r="C36" s="8"/>
      <c r="D36" s="9"/>
      <c r="E36" s="8"/>
      <c r="F36" s="8"/>
      <c r="G36" s="9"/>
      <c r="H36" s="8"/>
      <c r="I36" s="8"/>
      <c r="J36" s="9"/>
      <c r="K36" s="8"/>
      <c r="L36" s="25"/>
    </row>
    <row r="37" spans="1:12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>
      <c r="A38" s="24">
        <f>A36+1</f>
        <v>14</v>
      </c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>
      <c r="A40" s="24">
        <f>A38+1</f>
        <v>15</v>
      </c>
      <c r="B40" s="1"/>
      <c r="C40" s="8"/>
      <c r="D40" s="9"/>
      <c r="E40" s="8"/>
      <c r="F40" s="8"/>
      <c r="G40" s="9"/>
      <c r="H40" s="8"/>
      <c r="I40" s="8"/>
      <c r="J40" s="9"/>
      <c r="K40" s="8"/>
      <c r="L40" s="25"/>
    </row>
    <row r="41" spans="1:12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>
      <c r="A42" s="24">
        <f>A40+1</f>
        <v>16</v>
      </c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>
      <c r="A44" s="24">
        <f>A42+1</f>
        <v>17</v>
      </c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>
      <c r="A46" s="24">
        <f>A44+1</f>
        <v>18</v>
      </c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>
      <c r="A48" s="24">
        <f>A46+1</f>
        <v>19</v>
      </c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>
      <c r="A50" s="24">
        <f>A48+1</f>
        <v>20</v>
      </c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>
      <c r="A52" s="24">
        <f>A50+1</f>
        <v>21</v>
      </c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>
      <c r="A54" s="24">
        <f>A52+1</f>
        <v>22</v>
      </c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>
      <c r="A56" s="24">
        <f>A54+1</f>
        <v>23</v>
      </c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>
      <c r="A58" s="24">
        <f>A56+1</f>
        <v>24</v>
      </c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5" thickBot="1">
      <c r="A60" s="30">
        <v>26</v>
      </c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>
      <c r="A62" s="24">
        <v>26</v>
      </c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>
      <c r="A64" s="24">
        <f>A62+1</f>
        <v>27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>
      <c r="A66" s="24">
        <f>+A64+1</f>
        <v>28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>
      <c r="A68" s="24">
        <f>+A66+1</f>
        <v>29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>
      <c r="A70" s="24">
        <f>+A68+1</f>
        <v>30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>
      <c r="A72" s="24">
        <f>+A70+1</f>
        <v>31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>
      <c r="A74" s="24">
        <f>+A72+1</f>
        <v>32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>
      <c r="A76" s="24">
        <f>+A74+1</f>
        <v>33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>
      <c r="A78" s="24">
        <f>+A76+1</f>
        <v>34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>
      <c r="A80" s="24">
        <f>+A78+1</f>
        <v>35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>
      <c r="A82" s="24">
        <f>+A80+1</f>
        <v>36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>
      <c r="A84" s="24">
        <f>+A82+1</f>
        <v>37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>
      <c r="A86" s="24">
        <f>+A84+1</f>
        <v>38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>
      <c r="A90" s="24"/>
      <c r="B90" s="1"/>
      <c r="C90" s="8"/>
      <c r="D90" s="9"/>
      <c r="E90" s="8"/>
      <c r="F90" s="8">
        <f>SUM(F9:F86)</f>
        <v>105.2824999999999</v>
      </c>
      <c r="G90" s="9"/>
      <c r="H90" s="8"/>
      <c r="I90" s="8">
        <f>SUM(I9:I86)</f>
        <v>10.19849999999996</v>
      </c>
      <c r="J90" s="9"/>
      <c r="K90" s="8"/>
      <c r="L90" s="25">
        <f>SUM(L9:L86)</f>
        <v>0</v>
      </c>
    </row>
    <row r="91" spans="1:12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5" thickBot="1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5" thickBot="1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5" thickBot="1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5" thickBot="1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5" thickBot="1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5" thickBot="1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5" thickBot="1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5" thickBot="1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5" thickBot="1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5" thickBot="1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5" thickBot="1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5" thickTop="1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>
      <c r="A627" s="26"/>
      <c r="B627" s="11"/>
      <c r="C627" s="9"/>
      <c r="D627" s="8"/>
      <c r="E627" s="9"/>
      <c r="F627" s="37">
        <f>SUM(F9:F623)</f>
        <v>210.5649999999998</v>
      </c>
      <c r="G627" s="8"/>
      <c r="H627" s="9"/>
      <c r="I627" s="37">
        <f>SUM(I9:I623)</f>
        <v>20.39699999999992</v>
      </c>
      <c r="J627" s="8"/>
      <c r="K627" s="9"/>
      <c r="L627" s="36">
        <f>SUM(L9:L623)</f>
        <v>0</v>
      </c>
    </row>
    <row r="628" spans="1:12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5" thickBot="1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Varadinek</cp:lastModifiedBy>
  <cp:lastPrinted>2010-08-31T13:07:57Z</cp:lastPrinted>
  <dcterms:created xsi:type="dcterms:W3CDTF">2002-03-29T06:58:44Z</dcterms:created>
  <dcterms:modified xsi:type="dcterms:W3CDTF">2023-01-03T13:14:46Z</dcterms:modified>
</cp:coreProperties>
</file>