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4\Sečení 2025\2. Přerov I\Výzva\"/>
    </mc:Choice>
  </mc:AlternateContent>
  <xr:revisionPtr revIDLastSave="0" documentId="13_ncr:1_{FE162D55-B7C4-46F7-9A08-7E59418762AE}" xr6:coauthVersionLast="36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Brno - jih" sheetId="4" r:id="rId1"/>
    <sheet name="Brno - sever" sheetId="5" r:id="rId2"/>
    <sheet name="Přerov" sheetId="11" r:id="rId3"/>
  </sheets>
  <definedNames>
    <definedName name="_xlnm.Print_Area" localSheetId="0">'Brno - jih'!$A$1:$K$14</definedName>
    <definedName name="_xlnm.Print_Area" localSheetId="1">'Brno - sever'!$A$1:$K$23</definedName>
    <definedName name="_xlnm.Print_Area" localSheetId="2">Přerov!$A$1:$P$26</definedName>
  </definedNames>
  <calcPr calcId="191029"/>
</workbook>
</file>

<file path=xl/calcChain.xml><?xml version="1.0" encoding="utf-8"?>
<calcChain xmlns="http://schemas.openxmlformats.org/spreadsheetml/2006/main">
  <c r="K17" i="11" l="1"/>
  <c r="M17" i="11" s="1"/>
  <c r="P17" i="11" s="1"/>
  <c r="K23" i="11"/>
  <c r="M23" i="11" s="1"/>
  <c r="P23" i="11" s="1"/>
  <c r="K20" i="11"/>
  <c r="M20" i="11" s="1"/>
  <c r="P20" i="11" s="1"/>
  <c r="K16" i="11"/>
  <c r="M16" i="11" s="1"/>
  <c r="P16" i="11" s="1"/>
  <c r="K13" i="11"/>
  <c r="M13" i="11" s="1"/>
  <c r="P13" i="11" s="1"/>
  <c r="K21" i="11"/>
  <c r="M21" i="11" s="1"/>
  <c r="K11" i="11"/>
  <c r="M11" i="11" s="1"/>
  <c r="K10" i="11"/>
  <c r="M10" i="11" s="1"/>
  <c r="P10" i="11" s="1"/>
  <c r="K8" i="11"/>
  <c r="M8" i="11" s="1"/>
  <c r="K22" i="11"/>
  <c r="M22" i="11" s="1"/>
  <c r="K12" i="11"/>
  <c r="M12" i="11" s="1"/>
  <c r="K9" i="11"/>
  <c r="M9" i="11" s="1"/>
  <c r="K7" i="11"/>
  <c r="M7" i="11" s="1"/>
  <c r="K6" i="11"/>
  <c r="M6" i="11" s="1"/>
  <c r="K5" i="11"/>
  <c r="M5" i="11" s="1"/>
  <c r="K4" i="11"/>
  <c r="M4" i="11" s="1"/>
  <c r="E24" i="11"/>
  <c r="P21" i="11" l="1"/>
  <c r="P11" i="11"/>
  <c r="P4" i="11"/>
  <c r="P8" i="11"/>
  <c r="K24" i="11"/>
  <c r="K13" i="4"/>
  <c r="K21" i="5"/>
  <c r="P24" i="11" l="1"/>
  <c r="F3" i="5"/>
  <c r="F13" i="4" l="1"/>
</calcChain>
</file>

<file path=xl/sharedStrings.xml><?xml version="1.0" encoding="utf-8"?>
<sst xmlns="http://schemas.openxmlformats.org/spreadsheetml/2006/main" count="306" uniqueCount="220">
  <si>
    <t>Lokalita</t>
  </si>
  <si>
    <t>Název toku</t>
  </si>
  <si>
    <t>ř.km.</t>
  </si>
  <si>
    <t>k.ú.</t>
  </si>
  <si>
    <t>ručně-strojně</t>
  </si>
  <si>
    <t>úklid biomasy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</si>
  <si>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</si>
  <si>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Dílčí úsek (DÚ)</t>
  </si>
  <si>
    <t>Tok</t>
  </si>
  <si>
    <t>Obec</t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</si>
  <si>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</si>
  <si>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**</t>
    </r>
  </si>
  <si>
    <t>Stručný charakter seče</t>
  </si>
  <si>
    <t>technik</t>
  </si>
  <si>
    <t>Lokalita č. 1</t>
  </si>
  <si>
    <t>1.1</t>
  </si>
  <si>
    <t>Šatava</t>
  </si>
  <si>
    <t>Hrušovany u Brna</t>
  </si>
  <si>
    <t>Ing. Spousta</t>
  </si>
  <si>
    <t>1.3</t>
  </si>
  <si>
    <t>Dunávka</t>
  </si>
  <si>
    <t>Opatovice</t>
  </si>
  <si>
    <t>Pokos travního porostu včetně případných náletů a pařezových výmladků, výhrab, odvoz a zákonná likvidace biomasy. Spalování podmíněno dohodou s OÚ  a  HZS</t>
  </si>
  <si>
    <t>Lokalita č. 2</t>
  </si>
  <si>
    <t>x</t>
  </si>
  <si>
    <t>Svratka</t>
  </si>
  <si>
    <t>Rajhrad</t>
  </si>
  <si>
    <t>Pokos bermy, koruny, vzdušného a návodního svahu ochranné hráze včetně likvidace výmladků, výhrab a likvidace biomasy dle platných předpisů.</t>
  </si>
  <si>
    <t>Petr Havlík, DiS</t>
  </si>
  <si>
    <t>Lokalita č. 3</t>
  </si>
  <si>
    <t>3.1</t>
  </si>
  <si>
    <t>Brno - Poříčí</t>
  </si>
  <si>
    <t>Špatně přístupný terén. Požaduje se provést pokos včetně likvidace výmladků s výhrabem a odvozem biomasy podle platných předpisů</t>
  </si>
  <si>
    <t>3.2</t>
  </si>
  <si>
    <t>Brno - Bystrc</t>
  </si>
  <si>
    <t>Požaduje se pokos, likvidace výmladků a ošetření keřů (podsečení). Součástí prací je výhrab, odvoz a likvidace biomasy dle platných předpisů. Částečně přístupno mechanizaci.  Provedena výsadba, nesmí dojít k jejímu poškození!</t>
  </si>
  <si>
    <t>3.3</t>
  </si>
  <si>
    <t>Modřice</t>
  </si>
  <si>
    <t xml:space="preserve">Postřik výmladků herbicidem, jejich likvidace včetně pokosu koruny, vzdušného a návodního svahu ochranné hráze. Špatný přístup pro mechanizaci. </t>
  </si>
  <si>
    <t>3.4</t>
  </si>
  <si>
    <t>Přízřenice</t>
  </si>
  <si>
    <t>Částečně mechanizace. Pokos koruny hráze, návodního a vzdušného svahu hráze včetně likvidace výmladků. Součástí prací je výhrab a likvidace biomasy dle platných předpisů.</t>
  </si>
  <si>
    <t>3.5</t>
  </si>
  <si>
    <t>Brno - D. Heršpice</t>
  </si>
  <si>
    <t>Levý břeh – úsek je snadno přístupný po cyklistické stezce podél břehu. Pokos včetně likvidace výmladků, výhrab a likvidace biomasy dle platných přepisů. Provedena výsadba, nesmí dojít k jejímu poškození!</t>
  </si>
  <si>
    <t>Lokalita č. 4</t>
  </si>
  <si>
    <t>Svratka,
Křepický p.</t>
  </si>
  <si>
    <t>Uherčice</t>
  </si>
  <si>
    <t>Úsek snadno přístupný. Pokos břehů, bermy, koruny, vzdušného a návodního svahu OH včetně likvidace výmladků, výhrab a likvidace biomasy dle platných předpisů.</t>
  </si>
  <si>
    <t>Petr Havlík, DiS, David Bušov</t>
  </si>
  <si>
    <t>Pokos travního porostu i případného náletu, výhrab, odvoz  a  zákonná likvidace. Částečně mechanizace. Provedena výsadba, nesmí dojít k jejímu poškození!</t>
  </si>
  <si>
    <t>5.2</t>
  </si>
  <si>
    <t>Svitava</t>
  </si>
  <si>
    <t>Brno - Zábrdovice</t>
  </si>
  <si>
    <t xml:space="preserve">Pokos travního porostu i případného náletu, výhrab, odvoz  a  zákonná likvidace. Nepřístupný mechanizaci. </t>
  </si>
  <si>
    <t>5.3</t>
  </si>
  <si>
    <t>Brno - Židenice</t>
  </si>
  <si>
    <t>Pokos travního porostu i případného náletu, výhrab, odvoz  a  zákonná likvidace. Nepřístupný mechanizaci. Provedena výsadba, nesmí dojít k jejímu poškození!</t>
  </si>
  <si>
    <t>5.4</t>
  </si>
  <si>
    <t>Brno - Husovice</t>
  </si>
  <si>
    <t xml:space="preserve">Pokos travního porostu i případného náletu, výhrab, odvoz  a  zákonná likvidace. Částečně mechanizace. </t>
  </si>
  <si>
    <t>5.5</t>
  </si>
  <si>
    <t>Brno - Maloměřice</t>
  </si>
  <si>
    <t>5.6</t>
  </si>
  <si>
    <t>5.7</t>
  </si>
  <si>
    <t>5.8</t>
  </si>
  <si>
    <t>Brno - Obřany</t>
  </si>
  <si>
    <t>Lokalita č. 6</t>
  </si>
  <si>
    <t>6.1</t>
  </si>
  <si>
    <t>6.2</t>
  </si>
  <si>
    <t>Brno - Komárov</t>
  </si>
  <si>
    <t>6.3</t>
  </si>
  <si>
    <t>Brno - střed</t>
  </si>
  <si>
    <t>Lokalita č. 7</t>
  </si>
  <si>
    <t>7.1</t>
  </si>
  <si>
    <t>Kuřimka</t>
  </si>
  <si>
    <t>Chudčice</t>
  </si>
  <si>
    <t>Úsek není přístupný pro mechanizaci. Pokos včetně likvidace výmladků, výhrab a zákonná likvidace. Spalování biomasy - projednání s OÚ a HZS.</t>
  </si>
  <si>
    <t>Ing. Dočkal</t>
  </si>
  <si>
    <t>7.2</t>
  </si>
  <si>
    <t>Kuřim</t>
  </si>
  <si>
    <t>7.3</t>
  </si>
  <si>
    <t>7.4</t>
  </si>
  <si>
    <t>Bobrava</t>
  </si>
  <si>
    <t>Tetčice</t>
  </si>
  <si>
    <t>Úsek částečně přístupný pro mechanizaci. Pokos včetně likvidace výmladků, výhrab a zákonná likvidace. Spalování biomasy - projednání s OÚ a HZS.</t>
  </si>
  <si>
    <t>7.5</t>
  </si>
  <si>
    <t>Knínický p.</t>
  </si>
  <si>
    <t>Veverské Knínice</t>
  </si>
  <si>
    <t>Lokalita č. 8</t>
  </si>
  <si>
    <t>8.1</t>
  </si>
  <si>
    <t>Leskava</t>
  </si>
  <si>
    <t>Brno - Starý Lískovec</t>
  </si>
  <si>
    <t>Úsek částečně přístupný pro mechanizaci. Pokos včetně likvidace výmladků, výhrab a zákonná likvidace. Spalování biomasy - projednání s OÚ a HZS. Provedena výsadba, nesmí dojít k jejímu poškození!</t>
  </si>
  <si>
    <t>8.2</t>
  </si>
  <si>
    <t>Brno - Bosonohy</t>
  </si>
  <si>
    <t>8.3</t>
  </si>
  <si>
    <t>Dolní Heršpice</t>
  </si>
  <si>
    <t xml:space="preserve">Cena za jednu seč </t>
  </si>
  <si>
    <t>Cena celkem</t>
  </si>
  <si>
    <r>
      <t>Název akce</t>
    </r>
    <r>
      <rPr>
        <b/>
        <sz val="12"/>
        <color indexed="10"/>
        <rFont val="Arial"/>
        <family val="2"/>
        <charset val="238"/>
      </rPr>
      <t>*</t>
    </r>
  </si>
  <si>
    <t>Tabulka ploch sečení - PROVOZ BRNO (SEVER)</t>
  </si>
  <si>
    <t>Tabulka ploch sečení - PROVOZ BRNO (JIH)</t>
  </si>
  <si>
    <r>
      <t>Název akce</t>
    </r>
    <r>
      <rPr>
        <b/>
        <sz val="11"/>
        <color indexed="10"/>
        <rFont val="Arial"/>
        <family val="2"/>
        <charset val="238"/>
      </rPr>
      <t>*</t>
    </r>
  </si>
  <si>
    <r>
      <t>Rozloha DÚ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</t>
    </r>
    <r>
      <rPr>
        <sz val="11"/>
        <color indexed="10"/>
        <rFont val="Arial"/>
        <family val="2"/>
        <charset val="238"/>
      </rPr>
      <t>**</t>
    </r>
  </si>
  <si>
    <r>
      <t>Rozloha  v 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 xml:space="preserve"> celkem</t>
    </r>
    <r>
      <rPr>
        <sz val="11"/>
        <color indexed="10"/>
        <rFont val="Arial"/>
        <family val="2"/>
        <charset val="238"/>
      </rPr>
      <t>**</t>
    </r>
  </si>
  <si>
    <t>Cena za jednu seč za celou rozlohu</t>
  </si>
  <si>
    <t>pozn. * - výměra je pouze orientační (pokud je rozdíl mezi 1. a 2. pokosem, je vždy uvedena výměra vyšší!)</t>
  </si>
  <si>
    <r>
      <t xml:space="preserve">pozn. * </t>
    </r>
    <r>
      <rPr>
        <sz val="10"/>
        <rFont val="Arial"/>
        <family val="2"/>
        <charset val="238"/>
      </rPr>
      <t>- výměra je pouze orientační (pokud je rozdíl mezi 1. a 2. pokosem, je vždy uvedena výměra vyšší!)</t>
    </r>
  </si>
  <si>
    <t>Tikovický potok</t>
  </si>
  <si>
    <t>Ořechov u Brna</t>
  </si>
  <si>
    <t>1.4</t>
  </si>
  <si>
    <t>Pokos, výhrab a zákonná likvidace biomasy, ošetření keřů (podsečení). Levý břeh je přístupný pro mechanizaci. Spalování podmíněno dohodou s OÚ  a  HZS. Provedena výsadba, nesmí dojít k jejímu poškození!</t>
  </si>
  <si>
    <t>Mor. Knínice</t>
  </si>
  <si>
    <t>Kroměříž</t>
  </si>
  <si>
    <t>Lokalita č. 5</t>
  </si>
  <si>
    <t>Nabídková cena za jednu seč</t>
  </si>
  <si>
    <t>strojně/ ručně</t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</si>
  <si>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        2018-2019</t>
    </r>
  </si>
  <si>
    <r>
      <rPr>
        <b/>
        <sz val="11"/>
        <rFont val="Arial"/>
        <family val="2"/>
        <charset val="238"/>
      </rPr>
      <t>Počet sečí</t>
    </r>
    <r>
      <rPr>
        <b/>
        <sz val="10"/>
        <rFont val="Arial"/>
        <family val="2"/>
        <charset val="238"/>
      </rPr>
      <t xml:space="preserve">     2018-2019</t>
    </r>
  </si>
  <si>
    <t>Termín realizace          od - do</t>
  </si>
  <si>
    <t>Moštěnka</t>
  </si>
  <si>
    <t>0,000 - 1,100</t>
  </si>
  <si>
    <t>Olomouc</t>
  </si>
  <si>
    <t>Bystřička</t>
  </si>
  <si>
    <t>Chvalčov</t>
  </si>
  <si>
    <t>Chvalčova Lhota</t>
  </si>
  <si>
    <t>9,600 - 10,275</t>
  </si>
  <si>
    <t>10,500 - 12,146</t>
  </si>
  <si>
    <t>Lipová, Křtomil</t>
  </si>
  <si>
    <t>3,100 - 4,100</t>
  </si>
  <si>
    <t>Rychlov</t>
  </si>
  <si>
    <t>5,391 - 5,825</t>
  </si>
  <si>
    <t xml:space="preserve">ručně </t>
  </si>
  <si>
    <t>Nemilanka</t>
  </si>
  <si>
    <t xml:space="preserve"> odpovědný technik</t>
  </si>
  <si>
    <t>1.</t>
  </si>
  <si>
    <t>odvoz biomasy</t>
  </si>
  <si>
    <t>Kelčický potok</t>
  </si>
  <si>
    <t>mulčování</t>
  </si>
  <si>
    <t>Kelčice, Vranovice</t>
  </si>
  <si>
    <t>Studenecký potok</t>
  </si>
  <si>
    <t>Čelechovice na Hané,Studenec</t>
  </si>
  <si>
    <t xml:space="preserve">2,42 - 2,80 </t>
  </si>
  <si>
    <t xml:space="preserve">2,80 - 3,30 </t>
  </si>
  <si>
    <t xml:space="preserve">3,30 - 3,70  </t>
  </si>
  <si>
    <t>2.</t>
  </si>
  <si>
    <t>3.</t>
  </si>
  <si>
    <t>4.</t>
  </si>
  <si>
    <t>5.</t>
  </si>
  <si>
    <t>3,100 – 4,750</t>
  </si>
  <si>
    <t xml:space="preserve">5,470 – 6,050 </t>
  </si>
  <si>
    <t xml:space="preserve">2,430 – 3,000  </t>
  </si>
  <si>
    <t>pozn.  pokud je rozdíl mezi 1. a 2. pokosem, je vždy uvedena výměra vyšší</t>
  </si>
  <si>
    <t>ručně /strojně</t>
  </si>
  <si>
    <t>I. do 15.7.           II. do 30.9.</t>
  </si>
  <si>
    <t>6.</t>
  </si>
  <si>
    <t>7.</t>
  </si>
  <si>
    <t>8.</t>
  </si>
  <si>
    <t>0,000-1,319</t>
  </si>
  <si>
    <t>Jedn. ceny Kč/m2</t>
  </si>
  <si>
    <t>I. do 15.7.         II. do 30.9.</t>
  </si>
  <si>
    <t xml:space="preserve">I.  do 15.6           II. do 1.9     </t>
  </si>
  <si>
    <t>Svodnice</t>
  </si>
  <si>
    <t>Lověšice</t>
  </si>
  <si>
    <t>Věžky</t>
  </si>
  <si>
    <t>9.</t>
  </si>
  <si>
    <t>15,050 - 14,220</t>
  </si>
  <si>
    <t>11,310 - 10,890</t>
  </si>
  <si>
    <t>ručně</t>
  </si>
  <si>
    <t xml:space="preserve"> Slatinka</t>
  </si>
  <si>
    <t>Slatinice na Hané</t>
  </si>
  <si>
    <t>ručně/    strojně</t>
  </si>
  <si>
    <t xml:space="preserve">1,790 – 1,880 </t>
  </si>
  <si>
    <t>I. do 15.6.                 II. do 30.9.</t>
  </si>
  <si>
    <t>I. do 15.6.      II. do 15.8.       III. do 31.10.</t>
  </si>
  <si>
    <t>Deštná</t>
  </si>
  <si>
    <t xml:space="preserve">4,510 – 4,760 </t>
  </si>
  <si>
    <t>HM</t>
  </si>
  <si>
    <t>04</t>
  </si>
  <si>
    <t>05</t>
  </si>
  <si>
    <t>08</t>
  </si>
  <si>
    <t xml:space="preserve">Bystřička </t>
  </si>
  <si>
    <t>Dřevohostice</t>
  </si>
  <si>
    <t>Dřevohostice, Turovice</t>
  </si>
  <si>
    <t xml:space="preserve">0,00 - 0,947 </t>
  </si>
  <si>
    <t>23,878 - 25,655</t>
  </si>
  <si>
    <t xml:space="preserve">I.  do 1.7          II. do 30.9   </t>
  </si>
  <si>
    <t>Senice na Hané</t>
  </si>
  <si>
    <t>Blata</t>
  </si>
  <si>
    <t>35,200 - 34,750</t>
  </si>
  <si>
    <t>Lípy</t>
  </si>
  <si>
    <t xml:space="preserve">I.  do 15.7           II. do 30.9     </t>
  </si>
  <si>
    <t xml:space="preserve">I.  do 15.6           II. do 30.9     </t>
  </si>
  <si>
    <t>HM223445</t>
  </si>
  <si>
    <t>HM222004</t>
  </si>
  <si>
    <t>HM906565</t>
  </si>
  <si>
    <t>HM906590</t>
  </si>
  <si>
    <t>HM906331</t>
  </si>
  <si>
    <t>HM905200</t>
  </si>
  <si>
    <t>HM905209</t>
  </si>
  <si>
    <t>HM223429</t>
  </si>
  <si>
    <t>HM221212</t>
  </si>
  <si>
    <t>HM905205</t>
  </si>
  <si>
    <t>Kozrálka</t>
  </si>
  <si>
    <t>Prusinovice</t>
  </si>
  <si>
    <t>7,724 - 6413</t>
  </si>
  <si>
    <t>HM905198</t>
  </si>
  <si>
    <t>mulčočování</t>
  </si>
  <si>
    <r>
      <t>Rozloha v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celkem**</t>
    </r>
  </si>
  <si>
    <t>Počet sečí       2025</t>
  </si>
  <si>
    <t>Jandová                                                            702 177 142</t>
  </si>
  <si>
    <t>Tabulka ploch sečení - PROVOZ PŘEROV 2025</t>
  </si>
  <si>
    <t>Činnost</t>
  </si>
  <si>
    <r>
      <t xml:space="preserve">Behúň     </t>
    </r>
    <r>
      <rPr>
        <sz val="10"/>
        <rFont val="Calibri"/>
        <family val="2"/>
        <charset val="238"/>
        <scheme val="minor"/>
      </rPr>
      <t xml:space="preserve"> 602 540 660</t>
    </r>
  </si>
  <si>
    <t>bez HM</t>
  </si>
  <si>
    <t>Jurečka                                                                                                    725 971 034</t>
  </si>
  <si>
    <t>Behúň                                                                                                       602 540 660</t>
  </si>
  <si>
    <t>Cena celkem bez DPH</t>
  </si>
  <si>
    <t xml:space="preserve">Lze zapisovat pouze do zažlucených polí.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</si>
</sst>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3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9"/>
      <name val="Arial"/>
      <family val="2"/>
      <charset val="238"/>
    </font>
    <font>
      <sz val="10"/>
      <color indexed="13"/>
      <name val="Arial"/>
      <family val="2"/>
      <charset val="238"/>
    </font>
    <font>
      <sz val="9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7" fillId="0" borderId="0"/>
  </cellStyleXfs>
  <cellXfs count="3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6" fillId="0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0" xfId="1"/>
    <xf numFmtId="0" fontId="10" fillId="2" borderId="0" xfId="1" applyFill="1" applyAlignment="1">
      <alignment horizontal="center"/>
    </xf>
    <xf numFmtId="0" fontId="7" fillId="0" borderId="0" xfId="2"/>
    <xf numFmtId="0" fontId="2" fillId="2" borderId="23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49" fontId="2" fillId="2" borderId="23" xfId="2" applyNumberFormat="1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3" fontId="5" fillId="2" borderId="23" xfId="2" applyNumberFormat="1" applyFont="1" applyFill="1" applyBorder="1" applyAlignment="1">
      <alignment horizontal="center" vertical="center" wrapText="1"/>
    </xf>
    <xf numFmtId="49" fontId="2" fillId="2" borderId="25" xfId="2" applyNumberFormat="1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3" fontId="5" fillId="2" borderId="25" xfId="2" applyNumberFormat="1" applyFont="1" applyFill="1" applyBorder="1" applyAlignment="1">
      <alignment horizontal="center" vertical="center" wrapText="1"/>
    </xf>
    <xf numFmtId="49" fontId="2" fillId="2" borderId="26" xfId="2" applyNumberFormat="1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3" fontId="5" fillId="2" borderId="26" xfId="2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3" fillId="0" borderId="0" xfId="1" applyFont="1" applyFill="1"/>
    <xf numFmtId="0" fontId="0" fillId="0" borderId="0" xfId="0" applyFill="1"/>
    <xf numFmtId="0" fontId="16" fillId="0" borderId="0" xfId="2" applyFont="1" applyFill="1" applyAlignment="1">
      <alignment horizontal="center" vertical="center"/>
    </xf>
    <xf numFmtId="49" fontId="2" fillId="2" borderId="25" xfId="1" applyNumberFormat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9" fontId="2" fillId="2" borderId="31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49" fontId="2" fillId="2" borderId="23" xfId="1" applyNumberFormat="1" applyFont="1" applyFill="1" applyBorder="1" applyAlignment="1">
      <alignment horizontal="center" vertical="center" wrapText="1"/>
    </xf>
    <xf numFmtId="49" fontId="2" fillId="2" borderId="26" xfId="1" applyNumberFormat="1" applyFont="1" applyFill="1" applyBorder="1" applyAlignment="1">
      <alignment horizontal="center" vertical="center" wrapText="1"/>
    </xf>
    <xf numFmtId="49" fontId="5" fillId="2" borderId="29" xfId="1" applyNumberFormat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3" fontId="5" fillId="2" borderId="29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left" vertical="center" wrapText="1"/>
    </xf>
    <xf numFmtId="0" fontId="17" fillId="2" borderId="24" xfId="1" applyFont="1" applyFill="1" applyBorder="1" applyAlignment="1">
      <alignment horizontal="left" vertical="center" wrapText="1"/>
    </xf>
    <xf numFmtId="0" fontId="19" fillId="2" borderId="24" xfId="2" applyFont="1" applyFill="1" applyBorder="1" applyAlignment="1">
      <alignment horizontal="left" vertical="center" wrapText="1"/>
    </xf>
    <xf numFmtId="0" fontId="19" fillId="2" borderId="19" xfId="2" applyFont="1" applyFill="1" applyBorder="1" applyAlignment="1">
      <alignment horizontal="left" vertical="center" wrapText="1"/>
    </xf>
    <xf numFmtId="0" fontId="19" fillId="2" borderId="21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3" fontId="1" fillId="0" borderId="27" xfId="2" applyNumberFormat="1" applyFont="1" applyFill="1" applyBorder="1" applyAlignment="1">
      <alignment horizontal="center" vertical="center" wrapText="1"/>
    </xf>
    <xf numFmtId="0" fontId="19" fillId="0" borderId="17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23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7" fillId="0" borderId="0" xfId="2" applyFont="1" applyFill="1" applyBorder="1"/>
    <xf numFmtId="0" fontId="0" fillId="0" borderId="0" xfId="0" applyFont="1" applyFill="1"/>
    <xf numFmtId="0" fontId="11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18" fillId="0" borderId="0" xfId="2" applyFont="1" applyFill="1" applyAlignment="1"/>
    <xf numFmtId="0" fontId="0" fillId="0" borderId="0" xfId="0" applyFill="1" applyAlignment="1"/>
    <xf numFmtId="0" fontId="11" fillId="0" borderId="0" xfId="2" applyFont="1" applyFill="1" applyBorder="1" applyAlignment="1">
      <alignment horizontal="left" vertical="center"/>
    </xf>
    <xf numFmtId="0" fontId="10" fillId="0" borderId="0" xfId="1" applyFill="1" applyBorder="1"/>
    <xf numFmtId="0" fontId="2" fillId="0" borderId="9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 wrapText="1"/>
    </xf>
    <xf numFmtId="0" fontId="10" fillId="0" borderId="0" xfId="1" applyFill="1"/>
    <xf numFmtId="0" fontId="15" fillId="0" borderId="0" xfId="1" applyFont="1" applyFill="1" applyBorder="1" applyAlignment="1">
      <alignment horizontal="center" vertical="center" wrapText="1"/>
    </xf>
    <xf numFmtId="0" fontId="0" fillId="0" borderId="22" xfId="0" applyFill="1" applyBorder="1"/>
    <xf numFmtId="0" fontId="5" fillId="2" borderId="29" xfId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5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/>
    <xf numFmtId="0" fontId="24" fillId="0" borderId="1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4" fontId="0" fillId="0" borderId="0" xfId="0" applyNumberFormat="1"/>
    <xf numFmtId="0" fontId="27" fillId="0" borderId="2" xfId="0" applyFont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3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 vertical="center" textRotation="90"/>
    </xf>
    <xf numFmtId="0" fontId="24" fillId="0" borderId="2" xfId="0" applyFont="1" applyBorder="1" applyAlignment="1">
      <alignment horizontal="center" vertical="center" textRotation="90" wrapText="1"/>
    </xf>
    <xf numFmtId="0" fontId="0" fillId="0" borderId="8" xfId="0" applyFont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49" fontId="24" fillId="0" borderId="24" xfId="0" applyNumberFormat="1" applyFont="1" applyFill="1" applyBorder="1" applyAlignment="1">
      <alignment horizontal="center" vertical="center"/>
    </xf>
    <xf numFmtId="49" fontId="24" fillId="0" borderId="45" xfId="0" applyNumberFormat="1" applyFont="1" applyFill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49" fontId="24" fillId="0" borderId="44" xfId="0" applyNumberFormat="1" applyFont="1" applyFill="1" applyBorder="1" applyAlignment="1">
      <alignment horizontal="center" vertical="center"/>
    </xf>
    <xf numFmtId="49" fontId="24" fillId="0" borderId="24" xfId="0" applyNumberFormat="1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" fontId="24" fillId="0" borderId="10" xfId="0" applyNumberFormat="1" applyFont="1" applyFill="1" applyBorder="1" applyAlignment="1">
      <alignment vertical="center" wrapText="1"/>
    </xf>
    <xf numFmtId="4" fontId="24" fillId="0" borderId="5" xfId="0" applyNumberFormat="1" applyFont="1" applyFill="1" applyBorder="1" applyAlignment="1">
      <alignment vertical="center" wrapText="1"/>
    </xf>
    <xf numFmtId="4" fontId="24" fillId="0" borderId="7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 wrapText="1"/>
    </xf>
    <xf numFmtId="4" fontId="34" fillId="0" borderId="0" xfId="0" applyNumberFormat="1" applyFont="1" applyFill="1" applyBorder="1" applyAlignment="1">
      <alignment vertical="center" wrapText="1"/>
    </xf>
    <xf numFmtId="0" fontId="0" fillId="0" borderId="0" xfId="0" applyProtection="1">
      <protection hidden="1"/>
    </xf>
    <xf numFmtId="0" fontId="27" fillId="0" borderId="49" xfId="0" applyFont="1" applyBorder="1" applyAlignment="1" applyProtection="1">
      <alignment horizontal="center" vertical="center" wrapText="1"/>
      <protection hidden="1"/>
    </xf>
    <xf numFmtId="4" fontId="32" fillId="0" borderId="50" xfId="0" applyNumberFormat="1" applyFont="1" applyBorder="1" applyAlignment="1" applyProtection="1">
      <alignment horizontal="right" vertical="center"/>
      <protection hidden="1"/>
    </xf>
    <xf numFmtId="4" fontId="32" fillId="0" borderId="22" xfId="0" applyNumberFormat="1" applyFont="1" applyBorder="1" applyAlignment="1" applyProtection="1">
      <alignment horizontal="right" vertical="center"/>
      <protection hidden="1"/>
    </xf>
    <xf numFmtId="4" fontId="32" fillId="0" borderId="3" xfId="0" applyNumberFormat="1" applyFont="1" applyBorder="1" applyAlignment="1" applyProtection="1">
      <alignment horizontal="right" vertical="center"/>
      <protection hidden="1"/>
    </xf>
    <xf numFmtId="4" fontId="33" fillId="0" borderId="0" xfId="0" applyNumberFormat="1" applyFont="1" applyAlignment="1" applyProtection="1">
      <alignment vertical="center"/>
      <protection hidden="1"/>
    </xf>
    <xf numFmtId="0" fontId="25" fillId="0" borderId="43" xfId="0" applyFont="1" applyFill="1" applyBorder="1" applyAlignment="1" applyProtection="1">
      <alignment horizontal="center" vertical="center" wrapText="1"/>
      <protection hidden="1"/>
    </xf>
    <xf numFmtId="4" fontId="24" fillId="0" borderId="38" xfId="0" applyNumberFormat="1" applyFont="1" applyFill="1" applyBorder="1" applyAlignment="1" applyProtection="1">
      <alignment vertical="center"/>
      <protection hidden="1"/>
    </xf>
    <xf numFmtId="4" fontId="24" fillId="0" borderId="47" xfId="0" applyNumberFormat="1" applyFont="1" applyFill="1" applyBorder="1" applyAlignment="1" applyProtection="1">
      <alignment vertical="center"/>
      <protection hidden="1"/>
    </xf>
    <xf numFmtId="4" fontId="24" fillId="0" borderId="36" xfId="0" applyNumberFormat="1" applyFont="1" applyFill="1" applyBorder="1" applyAlignment="1" applyProtection="1">
      <alignment vertical="center"/>
      <protection hidden="1"/>
    </xf>
    <xf numFmtId="4" fontId="24" fillId="0" borderId="24" xfId="0" applyNumberFormat="1" applyFont="1" applyFill="1" applyBorder="1" applyAlignment="1" applyProtection="1">
      <alignment vertical="center"/>
      <protection hidden="1"/>
    </xf>
    <xf numFmtId="4" fontId="24" fillId="0" borderId="43" xfId="0" applyNumberFormat="1" applyFont="1" applyFill="1" applyBorder="1" applyAlignment="1" applyProtection="1">
      <alignment vertical="center"/>
      <protection hidden="1"/>
    </xf>
    <xf numFmtId="4" fontId="24" fillId="0" borderId="10" xfId="0" applyNumberFormat="1" applyFont="1" applyFill="1" applyBorder="1" applyAlignment="1" applyProtection="1">
      <alignment vertical="center"/>
      <protection hidden="1"/>
    </xf>
    <xf numFmtId="4" fontId="24" fillId="0" borderId="13" xfId="0" applyNumberFormat="1" applyFont="1" applyFill="1" applyBorder="1" applyAlignment="1" applyProtection="1">
      <alignment vertical="center"/>
      <protection hidden="1"/>
    </xf>
    <xf numFmtId="4" fontId="24" fillId="0" borderId="2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24" fillId="4" borderId="10" xfId="0" applyFont="1" applyFill="1" applyBorder="1" applyAlignment="1" applyProtection="1">
      <alignment horizontal="right" vertical="center" wrapText="1"/>
      <protection locked="0"/>
    </xf>
    <xf numFmtId="0" fontId="24" fillId="4" borderId="5" xfId="0" applyFont="1" applyFill="1" applyBorder="1" applyAlignment="1" applyProtection="1">
      <alignment horizontal="right" vertical="center" wrapText="1"/>
      <protection locked="0"/>
    </xf>
    <xf numFmtId="0" fontId="24" fillId="4" borderId="4" xfId="0" applyFont="1" applyFill="1" applyBorder="1" applyAlignment="1" applyProtection="1">
      <alignment horizontal="right" vertical="center" wrapText="1"/>
      <protection locked="0"/>
    </xf>
    <xf numFmtId="0" fontId="24" fillId="4" borderId="2" xfId="0" applyFont="1" applyFill="1" applyBorder="1" applyAlignment="1" applyProtection="1">
      <alignment horizontal="right" vertical="center" wrapText="1"/>
      <protection locked="0"/>
    </xf>
    <xf numFmtId="0" fontId="24" fillId="4" borderId="8" xfId="0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0" fillId="4" borderId="0" xfId="0" applyFont="1" applyFill="1" applyBorder="1" applyAlignment="1">
      <alignment horizontal="left" vertical="center"/>
    </xf>
    <xf numFmtId="0" fontId="12" fillId="0" borderId="38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 wrapText="1"/>
    </xf>
    <xf numFmtId="0" fontId="23" fillId="3" borderId="32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34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23" fillId="3" borderId="28" xfId="1" applyFont="1" applyFill="1" applyBorder="1" applyAlignment="1">
      <alignment horizontal="center" vertical="center" wrapText="1"/>
    </xf>
    <xf numFmtId="3" fontId="2" fillId="2" borderId="35" xfId="1" applyNumberFormat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9" fillId="2" borderId="40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23" fillId="3" borderId="32" xfId="2" applyFont="1" applyFill="1" applyBorder="1" applyAlignment="1">
      <alignment horizontal="center" vertical="center" wrapText="1"/>
    </xf>
    <xf numFmtId="0" fontId="23" fillId="3" borderId="33" xfId="2" applyFont="1" applyFill="1" applyBorder="1" applyAlignment="1">
      <alignment horizontal="center" vertical="center" wrapText="1"/>
    </xf>
    <xf numFmtId="3" fontId="1" fillId="2" borderId="39" xfId="2" applyNumberFormat="1" applyFont="1" applyFill="1" applyBorder="1" applyAlignment="1">
      <alignment horizontal="center" vertical="center" wrapText="1"/>
    </xf>
    <xf numFmtId="3" fontId="1" fillId="2" borderId="6" xfId="2" applyNumberFormat="1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left"/>
    </xf>
    <xf numFmtId="0" fontId="23" fillId="3" borderId="28" xfId="2" applyFont="1" applyFill="1" applyBorder="1" applyAlignment="1">
      <alignment horizontal="center" vertical="center" wrapText="1"/>
    </xf>
    <xf numFmtId="3" fontId="1" fillId="2" borderId="13" xfId="2" applyNumberFormat="1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36" xfId="2" applyFont="1" applyFill="1" applyBorder="1" applyAlignment="1">
      <alignment horizontal="center" vertical="center" wrapText="1"/>
    </xf>
    <xf numFmtId="0" fontId="1" fillId="0" borderId="37" xfId="2" applyFont="1" applyFill="1" applyBorder="1" applyAlignment="1">
      <alignment horizontal="center" vertical="center" wrapText="1"/>
    </xf>
    <xf numFmtId="4" fontId="32" fillId="0" borderId="49" xfId="0" applyNumberFormat="1" applyFont="1" applyBorder="1" applyAlignment="1" applyProtection="1">
      <alignment horizontal="right" vertical="center"/>
      <protection hidden="1"/>
    </xf>
    <xf numFmtId="4" fontId="32" fillId="0" borderId="27" xfId="0" applyNumberFormat="1" applyFont="1" applyBorder="1" applyAlignment="1" applyProtection="1">
      <alignment horizontal="right" vertical="center"/>
      <protection hidden="1"/>
    </xf>
    <xf numFmtId="0" fontId="0" fillId="0" borderId="2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4" fontId="24" fillId="0" borderId="35" xfId="0" applyNumberFormat="1" applyFont="1" applyFill="1" applyBorder="1" applyAlignment="1" applyProtection="1">
      <alignment horizontal="right" vertical="center"/>
      <protection hidden="1"/>
    </xf>
    <xf numFmtId="4" fontId="24" fillId="0" borderId="34" xfId="0" applyNumberFormat="1" applyFont="1" applyFill="1" applyBorder="1" applyAlignment="1" applyProtection="1">
      <alignment horizontal="right" vertical="center"/>
      <protection hidden="1"/>
    </xf>
    <xf numFmtId="4" fontId="24" fillId="0" borderId="12" xfId="0" applyNumberFormat="1" applyFont="1" applyFill="1" applyBorder="1" applyAlignment="1" applyProtection="1">
      <alignment horizontal="right" vertical="center"/>
      <protection hidden="1"/>
    </xf>
    <xf numFmtId="4" fontId="24" fillId="0" borderId="13" xfId="0" applyNumberFormat="1" applyFont="1" applyFill="1" applyBorder="1" applyAlignment="1" applyProtection="1">
      <alignment horizontal="right" vertical="center"/>
      <protection hidden="1"/>
    </xf>
    <xf numFmtId="4" fontId="24" fillId="0" borderId="39" xfId="0" applyNumberFormat="1" applyFont="1" applyFill="1" applyBorder="1" applyAlignment="1" applyProtection="1">
      <alignment horizontal="right" vertical="center"/>
      <protection hidden="1"/>
    </xf>
    <xf numFmtId="4" fontId="24" fillId="0" borderId="6" xfId="0" applyNumberFormat="1" applyFont="1" applyFill="1" applyBorder="1" applyAlignment="1" applyProtection="1">
      <alignment horizontal="right" vertical="center"/>
      <protection hidden="1"/>
    </xf>
    <xf numFmtId="0" fontId="24" fillId="4" borderId="35" xfId="0" applyFont="1" applyFill="1" applyBorder="1" applyAlignment="1" applyProtection="1">
      <alignment horizontal="right" vertical="center" wrapText="1"/>
      <protection locked="0"/>
    </xf>
    <xf numFmtId="0" fontId="24" fillId="4" borderId="34" xfId="0" applyFont="1" applyFill="1" applyBorder="1" applyAlignment="1" applyProtection="1">
      <alignment horizontal="right" vertical="center" wrapText="1"/>
      <protection locked="0"/>
    </xf>
    <xf numFmtId="0" fontId="24" fillId="4" borderId="12" xfId="0" applyFont="1" applyFill="1" applyBorder="1" applyAlignment="1" applyProtection="1">
      <alignment horizontal="right" vertical="center" wrapText="1"/>
      <protection locked="0"/>
    </xf>
    <xf numFmtId="0" fontId="0" fillId="0" borderId="2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textRotation="90" wrapText="1"/>
    </xf>
    <xf numFmtId="0" fontId="24" fillId="0" borderId="34" xfId="0" applyFont="1" applyBorder="1" applyAlignment="1">
      <alignment horizontal="center" vertical="center" textRotation="90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4" fontId="24" fillId="0" borderId="35" xfId="0" applyNumberFormat="1" applyFont="1" applyFill="1" applyBorder="1" applyAlignment="1">
      <alignment horizontal="right" vertical="center" wrapText="1"/>
    </xf>
    <xf numFmtId="4" fontId="24" fillId="0" borderId="34" xfId="0" applyNumberFormat="1" applyFont="1" applyFill="1" applyBorder="1" applyAlignment="1">
      <alignment horizontal="right" vertical="center" wrapText="1"/>
    </xf>
    <xf numFmtId="4" fontId="24" fillId="0" borderId="12" xfId="0" applyNumberFormat="1" applyFont="1" applyFill="1" applyBorder="1" applyAlignment="1">
      <alignment horizontal="right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3" fontId="0" fillId="0" borderId="35" xfId="0" applyNumberFormat="1" applyFont="1" applyBorder="1" applyAlignment="1">
      <alignment horizontal="center" vertical="center"/>
    </xf>
    <xf numFmtId="3" fontId="0" fillId="0" borderId="3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textRotation="90" wrapText="1"/>
    </xf>
    <xf numFmtId="0" fontId="24" fillId="0" borderId="3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49" fontId="24" fillId="0" borderId="45" xfId="0" applyNumberFormat="1" applyFont="1" applyBorder="1" applyAlignment="1">
      <alignment horizontal="center" vertical="center"/>
    </xf>
    <xf numFmtId="4" fontId="32" fillId="0" borderId="50" xfId="0" applyNumberFormat="1" applyFont="1" applyBorder="1" applyAlignment="1" applyProtection="1">
      <alignment horizontal="right" vertical="center"/>
      <protection hidden="1"/>
    </xf>
    <xf numFmtId="4" fontId="32" fillId="0" borderId="49" xfId="0" applyNumberFormat="1" applyFont="1" applyBorder="1" applyAlignment="1" applyProtection="1">
      <alignment vertical="center"/>
      <protection hidden="1"/>
    </xf>
    <xf numFmtId="4" fontId="32" fillId="0" borderId="50" xfId="0" applyNumberFormat="1" applyFont="1" applyBorder="1" applyAlignment="1" applyProtection="1">
      <alignment vertical="center"/>
      <protection hidden="1"/>
    </xf>
    <xf numFmtId="4" fontId="32" fillId="0" borderId="27" xfId="0" applyNumberFormat="1" applyFont="1" applyBorder="1" applyAlignment="1" applyProtection="1">
      <alignment vertical="center"/>
      <protection hidden="1"/>
    </xf>
    <xf numFmtId="0" fontId="24" fillId="0" borderId="13" xfId="0" applyFont="1" applyBorder="1" applyAlignment="1">
      <alignment horizontal="center" vertical="center" textRotation="90" wrapText="1"/>
    </xf>
    <xf numFmtId="0" fontId="24" fillId="0" borderId="39" xfId="0" applyFont="1" applyBorder="1" applyAlignment="1">
      <alignment horizontal="center" vertical="center" textRotation="90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7"/>
  <sheetViews>
    <sheetView workbookViewId="0">
      <selection activeCell="G8" sqref="G8"/>
    </sheetView>
  </sheetViews>
  <sheetFormatPr defaultRowHeight="15" x14ac:dyDescent="0.25"/>
  <cols>
    <col min="1" max="1" width="10.5703125" customWidth="1"/>
    <col min="2" max="2" width="6.28515625" customWidth="1"/>
    <col min="3" max="3" width="11.42578125" customWidth="1"/>
    <col min="4" max="4" width="10.85546875" customWidth="1"/>
    <col min="5" max="5" width="9.42578125" customWidth="1"/>
    <col min="6" max="6" width="9.7109375" customWidth="1"/>
    <col min="7" max="7" width="51.5703125" customWidth="1"/>
    <col min="8" max="8" width="9.42578125" customWidth="1"/>
    <col min="9" max="9" width="11" customWidth="1"/>
    <col min="10" max="10" width="9.7109375" customWidth="1"/>
    <col min="11" max="11" width="13.7109375" customWidth="1"/>
  </cols>
  <sheetData>
    <row r="1" spans="1:35" s="31" customFormat="1" ht="18.75" thickBot="1" x14ac:dyDescent="0.3">
      <c r="A1" s="214" t="s">
        <v>102</v>
      </c>
      <c r="B1" s="214"/>
      <c r="C1" s="214"/>
      <c r="D1" s="214"/>
      <c r="E1" s="214"/>
      <c r="F1" s="214"/>
      <c r="G1" s="214"/>
      <c r="H1" s="29"/>
      <c r="I1" s="69"/>
      <c r="J1" s="69"/>
      <c r="K1" s="69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s="31" customFormat="1" ht="61.5" x14ac:dyDescent="0.25">
      <c r="A2" s="74" t="s">
        <v>103</v>
      </c>
      <c r="B2" s="75" t="s">
        <v>7</v>
      </c>
      <c r="C2" s="75" t="s">
        <v>8</v>
      </c>
      <c r="D2" s="75" t="s">
        <v>9</v>
      </c>
      <c r="E2" s="77" t="s">
        <v>104</v>
      </c>
      <c r="F2" s="77" t="s">
        <v>105</v>
      </c>
      <c r="G2" s="76" t="s">
        <v>12</v>
      </c>
      <c r="H2" s="76" t="s">
        <v>13</v>
      </c>
      <c r="I2" s="59" t="s">
        <v>106</v>
      </c>
      <c r="J2" s="7" t="s">
        <v>119</v>
      </c>
      <c r="K2" s="60" t="s">
        <v>99</v>
      </c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48" x14ac:dyDescent="0.25">
      <c r="A3" s="215" t="s">
        <v>14</v>
      </c>
      <c r="B3" s="33" t="s">
        <v>15</v>
      </c>
      <c r="C3" s="34" t="s">
        <v>16</v>
      </c>
      <c r="D3" s="35" t="s">
        <v>17</v>
      </c>
      <c r="E3" s="90">
        <v>12000</v>
      </c>
      <c r="F3" s="218">
        <v>31300</v>
      </c>
      <c r="G3" s="47" t="s">
        <v>112</v>
      </c>
      <c r="H3" s="221" t="s">
        <v>18</v>
      </c>
      <c r="I3" s="8"/>
      <c r="J3" s="80">
        <v>4</v>
      </c>
      <c r="K3" s="9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t="36" x14ac:dyDescent="0.25">
      <c r="A4" s="216"/>
      <c r="B4" s="36" t="s">
        <v>19</v>
      </c>
      <c r="C4" s="34" t="s">
        <v>20</v>
      </c>
      <c r="D4" s="35" t="s">
        <v>21</v>
      </c>
      <c r="E4" s="90">
        <v>15300</v>
      </c>
      <c r="F4" s="219"/>
      <c r="G4" s="47" t="s">
        <v>22</v>
      </c>
      <c r="H4" s="222"/>
      <c r="I4" s="8"/>
      <c r="J4" s="80">
        <v>4</v>
      </c>
      <c r="K4" s="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36.75" thickBot="1" x14ac:dyDescent="0.3">
      <c r="A5" s="217"/>
      <c r="B5" s="37" t="s">
        <v>111</v>
      </c>
      <c r="C5" s="101" t="s">
        <v>109</v>
      </c>
      <c r="D5" s="98" t="s">
        <v>110</v>
      </c>
      <c r="E5" s="99">
        <v>4000</v>
      </c>
      <c r="F5" s="220"/>
      <c r="G5" s="47" t="s">
        <v>22</v>
      </c>
      <c r="H5" s="223"/>
      <c r="I5" s="12"/>
      <c r="J5" s="81">
        <v>4</v>
      </c>
      <c r="K5" s="5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ht="36.75" thickBot="1" x14ac:dyDescent="0.3">
      <c r="A6" s="107" t="s">
        <v>23</v>
      </c>
      <c r="B6" s="40" t="s">
        <v>24</v>
      </c>
      <c r="C6" s="41" t="s">
        <v>25</v>
      </c>
      <c r="D6" s="40" t="s">
        <v>26</v>
      </c>
      <c r="E6" s="97" t="s">
        <v>24</v>
      </c>
      <c r="F6" s="96">
        <v>85000</v>
      </c>
      <c r="G6" s="48" t="s">
        <v>27</v>
      </c>
      <c r="H6" s="78" t="s">
        <v>28</v>
      </c>
      <c r="I6" s="13"/>
      <c r="J6" s="82">
        <v>4</v>
      </c>
      <c r="K6" s="7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39" customHeight="1" x14ac:dyDescent="0.25">
      <c r="A7" s="224" t="s">
        <v>29</v>
      </c>
      <c r="B7" s="42" t="s">
        <v>30</v>
      </c>
      <c r="C7" s="41" t="s">
        <v>25</v>
      </c>
      <c r="D7" s="40" t="s">
        <v>31</v>
      </c>
      <c r="E7" s="93">
        <v>20000</v>
      </c>
      <c r="F7" s="225">
        <v>124400</v>
      </c>
      <c r="G7" s="102" t="s">
        <v>32</v>
      </c>
      <c r="H7" s="226" t="s">
        <v>28</v>
      </c>
      <c r="I7" s="11"/>
      <c r="J7" s="83">
        <v>4</v>
      </c>
      <c r="K7" s="5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48.75" customHeight="1" x14ac:dyDescent="0.25">
      <c r="A8" s="216"/>
      <c r="B8" s="33" t="s">
        <v>33</v>
      </c>
      <c r="C8" s="34" t="s">
        <v>25</v>
      </c>
      <c r="D8" s="35" t="s">
        <v>34</v>
      </c>
      <c r="E8" s="91">
        <v>41800</v>
      </c>
      <c r="F8" s="219"/>
      <c r="G8" s="103" t="s">
        <v>35</v>
      </c>
      <c r="H8" s="222"/>
      <c r="I8" s="10"/>
      <c r="J8" s="84">
        <v>4</v>
      </c>
      <c r="K8" s="5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ht="36" x14ac:dyDescent="0.25">
      <c r="A9" s="216"/>
      <c r="B9" s="33" t="s">
        <v>36</v>
      </c>
      <c r="C9" s="34" t="s">
        <v>25</v>
      </c>
      <c r="D9" s="35" t="s">
        <v>37</v>
      </c>
      <c r="E9" s="91">
        <v>16400</v>
      </c>
      <c r="F9" s="219"/>
      <c r="G9" s="103" t="s">
        <v>38</v>
      </c>
      <c r="H9" s="222"/>
      <c r="I9" s="10"/>
      <c r="J9" s="84">
        <v>4</v>
      </c>
      <c r="K9" s="5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ht="39" customHeight="1" x14ac:dyDescent="0.25">
      <c r="A10" s="216"/>
      <c r="B10" s="33" t="s">
        <v>39</v>
      </c>
      <c r="C10" s="34" t="s">
        <v>25</v>
      </c>
      <c r="D10" s="35" t="s">
        <v>40</v>
      </c>
      <c r="E10" s="91">
        <v>23800</v>
      </c>
      <c r="F10" s="219"/>
      <c r="G10" s="103" t="s">
        <v>41</v>
      </c>
      <c r="H10" s="222"/>
      <c r="I10" s="10"/>
      <c r="J10" s="84">
        <v>4</v>
      </c>
      <c r="K10" s="5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48.75" thickBot="1" x14ac:dyDescent="0.3">
      <c r="A11" s="217"/>
      <c r="B11" s="43" t="s">
        <v>42</v>
      </c>
      <c r="C11" s="38" t="s">
        <v>25</v>
      </c>
      <c r="D11" s="39" t="s">
        <v>43</v>
      </c>
      <c r="E11" s="92">
        <v>22400</v>
      </c>
      <c r="F11" s="220"/>
      <c r="G11" s="104" t="s">
        <v>44</v>
      </c>
      <c r="H11" s="223"/>
      <c r="I11" s="12"/>
      <c r="J11" s="81">
        <v>4</v>
      </c>
      <c r="K11" s="5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ht="40.5" customHeight="1" thickBot="1" x14ac:dyDescent="0.3">
      <c r="A12" s="108" t="s">
        <v>45</v>
      </c>
      <c r="B12" s="44" t="s">
        <v>24</v>
      </c>
      <c r="C12" s="45" t="s">
        <v>46</v>
      </c>
      <c r="D12" s="46" t="s">
        <v>47</v>
      </c>
      <c r="E12" s="89" t="s">
        <v>24</v>
      </c>
      <c r="F12" s="94">
        <v>220000</v>
      </c>
      <c r="G12" s="105" t="s">
        <v>48</v>
      </c>
      <c r="H12" s="100" t="s">
        <v>49</v>
      </c>
      <c r="I12" s="13"/>
      <c r="J12" s="82">
        <v>4</v>
      </c>
      <c r="K12" s="7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s="31" customFormat="1" ht="16.5" thickBot="1" x14ac:dyDescent="0.3">
      <c r="A13" s="227" t="s">
        <v>6</v>
      </c>
      <c r="B13" s="228"/>
      <c r="C13" s="228"/>
      <c r="D13" s="228"/>
      <c r="E13" s="229"/>
      <c r="F13" s="95">
        <f>SUM(F3:F12)</f>
        <v>460700</v>
      </c>
      <c r="G13" s="85"/>
      <c r="H13" s="85"/>
      <c r="K13" s="88">
        <f>SUM(K3:K12)</f>
        <v>0</v>
      </c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</row>
    <row r="14" spans="1:35" s="31" customFormat="1" x14ac:dyDescent="0.25">
      <c r="A14" s="213" t="s">
        <v>107</v>
      </c>
      <c r="B14" s="213"/>
      <c r="C14" s="213"/>
      <c r="D14" s="213"/>
      <c r="E14" s="213"/>
      <c r="F14" s="213"/>
      <c r="G14" s="213"/>
      <c r="H14" s="87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</row>
    <row r="27" spans="1:2" x14ac:dyDescent="0.25">
      <c r="A27" s="15"/>
      <c r="B27" s="15"/>
    </row>
  </sheetData>
  <mergeCells count="9">
    <mergeCell ref="A14:G14"/>
    <mergeCell ref="A1:G1"/>
    <mergeCell ref="A3:A5"/>
    <mergeCell ref="F3:F5"/>
    <mergeCell ref="H3:H5"/>
    <mergeCell ref="A7:A11"/>
    <mergeCell ref="F7:F11"/>
    <mergeCell ref="H7:H11"/>
    <mergeCell ref="A13:E13"/>
  </mergeCells>
  <pageMargins left="0.7" right="0.7" top="0.78740157499999996" bottom="0.78740157499999996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7"/>
  <sheetViews>
    <sheetView zoomScale="80" zoomScaleNormal="80" workbookViewId="0">
      <selection activeCell="C8" sqref="C8"/>
    </sheetView>
  </sheetViews>
  <sheetFormatPr defaultRowHeight="15" x14ac:dyDescent="0.25"/>
  <cols>
    <col min="1" max="1" width="10.5703125" customWidth="1"/>
    <col min="2" max="2" width="9.140625" customWidth="1"/>
    <col min="3" max="3" width="11.7109375" customWidth="1"/>
    <col min="4" max="4" width="12.140625" customWidth="1"/>
    <col min="5" max="6" width="10.85546875" customWidth="1"/>
    <col min="7" max="7" width="59.7109375" customWidth="1"/>
    <col min="8" max="8" width="9.7109375" customWidth="1"/>
    <col min="9" max="9" width="11.140625" customWidth="1"/>
    <col min="10" max="10" width="10.85546875" customWidth="1"/>
    <col min="11" max="11" width="13.7109375" customWidth="1"/>
  </cols>
  <sheetData>
    <row r="1" spans="1:35" s="71" customFormat="1" ht="21" thickBot="1" x14ac:dyDescent="0.3">
      <c r="A1" s="68"/>
      <c r="B1" s="72" t="s">
        <v>101</v>
      </c>
      <c r="C1" s="68"/>
      <c r="D1" s="68"/>
      <c r="E1" s="68"/>
      <c r="F1" s="68"/>
      <c r="G1" s="68"/>
      <c r="H1" s="32"/>
      <c r="I1" s="69"/>
      <c r="J1" s="69"/>
      <c r="K1" s="69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1:35" s="67" customFormat="1" ht="54" customHeight="1" x14ac:dyDescent="0.25">
      <c r="A2" s="63" t="s">
        <v>100</v>
      </c>
      <c r="B2" s="64" t="s">
        <v>7</v>
      </c>
      <c r="C2" s="64" t="s">
        <v>8</v>
      </c>
      <c r="D2" s="64" t="s">
        <v>9</v>
      </c>
      <c r="E2" s="52" t="s">
        <v>10</v>
      </c>
      <c r="F2" s="52" t="s">
        <v>11</v>
      </c>
      <c r="G2" s="65" t="s">
        <v>12</v>
      </c>
      <c r="H2" s="65" t="s">
        <v>13</v>
      </c>
      <c r="I2" s="61" t="s">
        <v>98</v>
      </c>
      <c r="J2" s="7" t="s">
        <v>118</v>
      </c>
      <c r="K2" s="62" t="s">
        <v>99</v>
      </c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</row>
    <row r="3" spans="1:35" ht="28.5" x14ac:dyDescent="0.25">
      <c r="A3" s="233" t="s">
        <v>115</v>
      </c>
      <c r="B3" s="23" t="s">
        <v>51</v>
      </c>
      <c r="C3" s="18" t="s">
        <v>52</v>
      </c>
      <c r="D3" s="24" t="s">
        <v>53</v>
      </c>
      <c r="E3" s="25">
        <v>17500</v>
      </c>
      <c r="F3" s="235">
        <f>SUM(E3:E9)</f>
        <v>88700</v>
      </c>
      <c r="G3" s="103" t="s">
        <v>54</v>
      </c>
      <c r="H3" s="231" t="s">
        <v>18</v>
      </c>
      <c r="I3" s="8"/>
      <c r="J3" s="109">
        <v>4</v>
      </c>
      <c r="K3" s="9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36" x14ac:dyDescent="0.25">
      <c r="A4" s="233"/>
      <c r="B4" s="23" t="s">
        <v>55</v>
      </c>
      <c r="C4" s="18" t="s">
        <v>52</v>
      </c>
      <c r="D4" s="24" t="s">
        <v>56</v>
      </c>
      <c r="E4" s="25">
        <v>3600</v>
      </c>
      <c r="F4" s="235"/>
      <c r="G4" s="103" t="s">
        <v>57</v>
      </c>
      <c r="H4" s="231"/>
      <c r="I4" s="10"/>
      <c r="J4" s="84">
        <v>4</v>
      </c>
      <c r="K4" s="53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28.5" x14ac:dyDescent="0.25">
      <c r="A5" s="233"/>
      <c r="B5" s="23" t="s">
        <v>58</v>
      </c>
      <c r="C5" s="18" t="s">
        <v>52</v>
      </c>
      <c r="D5" s="24" t="s">
        <v>59</v>
      </c>
      <c r="E5" s="25">
        <v>19000</v>
      </c>
      <c r="F5" s="235"/>
      <c r="G5" s="103" t="s">
        <v>60</v>
      </c>
      <c r="H5" s="231"/>
      <c r="I5" s="10"/>
      <c r="J5" s="84">
        <v>4</v>
      </c>
      <c r="K5" s="53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28.5" x14ac:dyDescent="0.25">
      <c r="A6" s="233"/>
      <c r="B6" s="23" t="s">
        <v>61</v>
      </c>
      <c r="C6" s="18" t="s">
        <v>52</v>
      </c>
      <c r="D6" s="24" t="s">
        <v>62</v>
      </c>
      <c r="E6" s="25">
        <v>14000</v>
      </c>
      <c r="F6" s="235"/>
      <c r="G6" s="103" t="s">
        <v>54</v>
      </c>
      <c r="H6" s="231"/>
      <c r="I6" s="10"/>
      <c r="J6" s="84">
        <v>4</v>
      </c>
      <c r="K6" s="53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8.5" x14ac:dyDescent="0.25">
      <c r="A7" s="233"/>
      <c r="B7" s="23" t="s">
        <v>63</v>
      </c>
      <c r="C7" s="18" t="s">
        <v>52</v>
      </c>
      <c r="D7" s="24" t="s">
        <v>62</v>
      </c>
      <c r="E7" s="25">
        <v>3600</v>
      </c>
      <c r="F7" s="235"/>
      <c r="G7" s="103" t="s">
        <v>54</v>
      </c>
      <c r="H7" s="231"/>
      <c r="I7" s="10"/>
      <c r="J7" s="84">
        <v>4</v>
      </c>
      <c r="K7" s="5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28.5" x14ac:dyDescent="0.25">
      <c r="A8" s="233"/>
      <c r="B8" s="23" t="s">
        <v>64</v>
      </c>
      <c r="C8" s="18" t="s">
        <v>52</v>
      </c>
      <c r="D8" s="24" t="s">
        <v>62</v>
      </c>
      <c r="E8" s="25">
        <v>20000</v>
      </c>
      <c r="F8" s="235"/>
      <c r="G8" s="103" t="s">
        <v>60</v>
      </c>
      <c r="H8" s="231"/>
      <c r="I8" s="10"/>
      <c r="J8" s="84">
        <v>4</v>
      </c>
      <c r="K8" s="53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ht="36.75" thickBot="1" x14ac:dyDescent="0.3">
      <c r="A9" s="234"/>
      <c r="B9" s="26" t="s">
        <v>65</v>
      </c>
      <c r="C9" s="19" t="s">
        <v>52</v>
      </c>
      <c r="D9" s="27" t="s">
        <v>66</v>
      </c>
      <c r="E9" s="28">
        <v>11000</v>
      </c>
      <c r="F9" s="236"/>
      <c r="G9" s="104" t="s">
        <v>50</v>
      </c>
      <c r="H9" s="232"/>
      <c r="I9" s="12"/>
      <c r="J9" s="81">
        <v>4</v>
      </c>
      <c r="K9" s="54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ht="36" x14ac:dyDescent="0.25">
      <c r="A10" s="238" t="s">
        <v>67</v>
      </c>
      <c r="B10" s="20" t="s">
        <v>68</v>
      </c>
      <c r="C10" s="17" t="s">
        <v>52</v>
      </c>
      <c r="D10" s="21" t="s">
        <v>40</v>
      </c>
      <c r="E10" s="22">
        <v>68000</v>
      </c>
      <c r="F10" s="239">
        <v>137000</v>
      </c>
      <c r="G10" s="49" t="s">
        <v>50</v>
      </c>
      <c r="H10" s="230" t="s">
        <v>18</v>
      </c>
      <c r="I10" s="11"/>
      <c r="J10" s="83">
        <v>4</v>
      </c>
      <c r="K10" s="5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ht="36" x14ac:dyDescent="0.25">
      <c r="A11" s="233"/>
      <c r="B11" s="23" t="s">
        <v>69</v>
      </c>
      <c r="C11" s="18" t="s">
        <v>52</v>
      </c>
      <c r="D11" s="24" t="s">
        <v>70</v>
      </c>
      <c r="E11" s="25">
        <v>48000</v>
      </c>
      <c r="F11" s="235"/>
      <c r="G11" s="50" t="s">
        <v>50</v>
      </c>
      <c r="H11" s="231"/>
      <c r="I11" s="10"/>
      <c r="J11" s="84">
        <v>4</v>
      </c>
      <c r="K11" s="53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ht="36.75" thickBot="1" x14ac:dyDescent="0.3">
      <c r="A12" s="234"/>
      <c r="B12" s="26" t="s">
        <v>71</v>
      </c>
      <c r="C12" s="19" t="s">
        <v>52</v>
      </c>
      <c r="D12" s="27" t="s">
        <v>72</v>
      </c>
      <c r="E12" s="28">
        <v>21000</v>
      </c>
      <c r="F12" s="236"/>
      <c r="G12" s="51" t="s">
        <v>50</v>
      </c>
      <c r="H12" s="232"/>
      <c r="I12" s="12"/>
      <c r="J12" s="81">
        <v>4</v>
      </c>
      <c r="K12" s="54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ht="24" x14ac:dyDescent="0.25">
      <c r="A13" s="238" t="s">
        <v>73</v>
      </c>
      <c r="B13" s="20" t="s">
        <v>74</v>
      </c>
      <c r="C13" s="17" t="s">
        <v>75</v>
      </c>
      <c r="D13" s="21" t="s">
        <v>76</v>
      </c>
      <c r="E13" s="22">
        <v>3300</v>
      </c>
      <c r="F13" s="239">
        <v>48600</v>
      </c>
      <c r="G13" s="102" t="s">
        <v>77</v>
      </c>
      <c r="H13" s="230" t="s">
        <v>78</v>
      </c>
      <c r="I13" s="11"/>
      <c r="J13" s="83">
        <v>4</v>
      </c>
      <c r="K13" s="5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ht="32.25" customHeight="1" x14ac:dyDescent="0.25">
      <c r="A14" s="233"/>
      <c r="B14" s="23" t="s">
        <v>79</v>
      </c>
      <c r="C14" s="18" t="s">
        <v>75</v>
      </c>
      <c r="D14" s="24" t="s">
        <v>113</v>
      </c>
      <c r="E14" s="25">
        <v>1400</v>
      </c>
      <c r="F14" s="235"/>
      <c r="G14" s="103" t="s">
        <v>77</v>
      </c>
      <c r="H14" s="231"/>
      <c r="I14" s="10"/>
      <c r="J14" s="84">
        <v>4</v>
      </c>
      <c r="K14" s="53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ht="24" x14ac:dyDescent="0.25">
      <c r="A15" s="233"/>
      <c r="B15" s="23" t="s">
        <v>81</v>
      </c>
      <c r="C15" s="18" t="s">
        <v>75</v>
      </c>
      <c r="D15" s="24" t="s">
        <v>80</v>
      </c>
      <c r="E15" s="25">
        <v>16000</v>
      </c>
      <c r="F15" s="235"/>
      <c r="G15" s="103" t="s">
        <v>77</v>
      </c>
      <c r="H15" s="231"/>
      <c r="I15" s="10"/>
      <c r="J15" s="84">
        <v>4</v>
      </c>
      <c r="K15" s="53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ht="36" x14ac:dyDescent="0.25">
      <c r="A16" s="233"/>
      <c r="B16" s="23" t="s">
        <v>82</v>
      </c>
      <c r="C16" s="18" t="s">
        <v>83</v>
      </c>
      <c r="D16" s="24" t="s">
        <v>84</v>
      </c>
      <c r="E16" s="25">
        <v>20000</v>
      </c>
      <c r="F16" s="235"/>
      <c r="G16" s="103" t="s">
        <v>85</v>
      </c>
      <c r="H16" s="231"/>
      <c r="I16" s="10"/>
      <c r="J16" s="84">
        <v>4</v>
      </c>
      <c r="K16" s="53"/>
    </row>
    <row r="17" spans="1:11" ht="35.25" customHeight="1" thickBot="1" x14ac:dyDescent="0.3">
      <c r="A17" s="234"/>
      <c r="B17" s="26" t="s">
        <v>86</v>
      </c>
      <c r="C17" s="19" t="s">
        <v>87</v>
      </c>
      <c r="D17" s="27" t="s">
        <v>88</v>
      </c>
      <c r="E17" s="28">
        <v>7900</v>
      </c>
      <c r="F17" s="236"/>
      <c r="G17" s="104" t="s">
        <v>77</v>
      </c>
      <c r="H17" s="232"/>
      <c r="I17" s="12"/>
      <c r="J17" s="81">
        <v>4</v>
      </c>
      <c r="K17" s="54"/>
    </row>
    <row r="18" spans="1:11" ht="49.5" customHeight="1" x14ac:dyDescent="0.25">
      <c r="A18" s="238" t="s">
        <v>89</v>
      </c>
      <c r="B18" s="20" t="s">
        <v>90</v>
      </c>
      <c r="C18" s="17" t="s">
        <v>91</v>
      </c>
      <c r="D18" s="21" t="s">
        <v>92</v>
      </c>
      <c r="E18" s="22">
        <v>21000</v>
      </c>
      <c r="F18" s="239">
        <v>49000</v>
      </c>
      <c r="G18" s="102" t="s">
        <v>93</v>
      </c>
      <c r="H18" s="230" t="s">
        <v>18</v>
      </c>
      <c r="I18" s="11"/>
      <c r="J18" s="83">
        <v>4</v>
      </c>
      <c r="K18" s="55"/>
    </row>
    <row r="19" spans="1:11" ht="39.75" customHeight="1" x14ac:dyDescent="0.25">
      <c r="A19" s="233"/>
      <c r="B19" s="23" t="s">
        <v>94</v>
      </c>
      <c r="C19" s="18" t="s">
        <v>91</v>
      </c>
      <c r="D19" s="24" t="s">
        <v>95</v>
      </c>
      <c r="E19" s="25">
        <v>6000</v>
      </c>
      <c r="F19" s="235"/>
      <c r="G19" s="103" t="s">
        <v>77</v>
      </c>
      <c r="H19" s="231"/>
      <c r="I19" s="10"/>
      <c r="J19" s="84">
        <v>4</v>
      </c>
      <c r="K19" s="53"/>
    </row>
    <row r="20" spans="1:11" ht="36.75" thickBot="1" x14ac:dyDescent="0.3">
      <c r="A20" s="234"/>
      <c r="B20" s="26" t="s">
        <v>96</v>
      </c>
      <c r="C20" s="19" t="s">
        <v>91</v>
      </c>
      <c r="D20" s="27" t="s">
        <v>97</v>
      </c>
      <c r="E20" s="28">
        <v>22000</v>
      </c>
      <c r="F20" s="236"/>
      <c r="G20" s="51" t="s">
        <v>85</v>
      </c>
      <c r="H20" s="232"/>
      <c r="I20" s="12"/>
      <c r="J20" s="81">
        <v>4</v>
      </c>
      <c r="K20" s="54"/>
    </row>
    <row r="21" spans="1:11" s="31" customFormat="1" ht="16.5" thickBot="1" x14ac:dyDescent="0.3">
      <c r="A21" s="240" t="s">
        <v>6</v>
      </c>
      <c r="B21" s="241"/>
      <c r="C21" s="241"/>
      <c r="D21" s="241"/>
      <c r="E21" s="242"/>
      <c r="F21" s="56">
        <v>336800</v>
      </c>
      <c r="G21" s="57"/>
      <c r="H21" s="106"/>
      <c r="K21" s="88">
        <f>SUM(K3:K20)</f>
        <v>0</v>
      </c>
    </row>
    <row r="22" spans="1:11" s="31" customFormat="1" x14ac:dyDescent="0.25">
      <c r="A22" s="237" t="s">
        <v>108</v>
      </c>
      <c r="B22" s="237"/>
      <c r="C22" s="237"/>
      <c r="D22" s="237"/>
      <c r="E22" s="237"/>
      <c r="F22" s="237"/>
      <c r="G22" s="237"/>
      <c r="H22" s="58"/>
    </row>
    <row r="23" spans="1:11" s="31" customFormat="1" x14ac:dyDescent="0.25">
      <c r="A23" s="58"/>
    </row>
    <row r="24" spans="1:11" x14ac:dyDescent="0.25">
      <c r="A24" s="16"/>
      <c r="B24" s="16"/>
      <c r="C24" s="16"/>
      <c r="D24" s="16"/>
      <c r="E24" s="16"/>
      <c r="F24" s="16"/>
      <c r="G24" s="16"/>
      <c r="H24" s="16"/>
    </row>
    <row r="25" spans="1:11" x14ac:dyDescent="0.25">
      <c r="A25" s="16"/>
      <c r="B25" s="16"/>
      <c r="C25" s="16"/>
      <c r="D25" s="16"/>
      <c r="E25" s="16"/>
      <c r="F25" s="16"/>
      <c r="G25" s="16"/>
      <c r="H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6"/>
    </row>
  </sheetData>
  <mergeCells count="14">
    <mergeCell ref="H10:H12"/>
    <mergeCell ref="A3:A9"/>
    <mergeCell ref="F3:F9"/>
    <mergeCell ref="H3:H9"/>
    <mergeCell ref="A22:G22"/>
    <mergeCell ref="A13:A17"/>
    <mergeCell ref="F13:F17"/>
    <mergeCell ref="A10:A12"/>
    <mergeCell ref="F10:F12"/>
    <mergeCell ref="H13:H17"/>
    <mergeCell ref="A18:A20"/>
    <mergeCell ref="F18:F20"/>
    <mergeCell ref="H18:H20"/>
    <mergeCell ref="A21:E21"/>
  </mergeCells>
  <pageMargins left="0.70866141732283472" right="0.70866141732283472" top="0.78740157480314965" bottom="0.39370078740157483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9"/>
  <sheetViews>
    <sheetView tabSelected="1" zoomScale="90" zoomScaleNormal="90" zoomScaleSheetLayoutView="100" workbookViewId="0">
      <selection activeCell="J6" sqref="J6"/>
    </sheetView>
  </sheetViews>
  <sheetFormatPr defaultRowHeight="15" x14ac:dyDescent="0.25"/>
  <cols>
    <col min="2" max="2" width="17.140625" customWidth="1"/>
    <col min="3" max="3" width="16" customWidth="1"/>
    <col min="4" max="4" width="21.42578125" customWidth="1"/>
    <col min="5" max="5" width="11.85546875" customWidth="1"/>
    <col min="6" max="6" width="8" style="2" customWidth="1"/>
    <col min="7" max="7" width="11.7109375" style="110" customWidth="1"/>
    <col min="8" max="8" width="12.28515625" style="3" customWidth="1"/>
    <col min="9" max="9" width="6.7109375" style="2" customWidth="1"/>
    <col min="10" max="10" width="13" style="204" customWidth="1"/>
    <col min="11" max="11" width="13.7109375" customWidth="1"/>
    <col min="12" max="12" width="8.7109375" customWidth="1"/>
    <col min="13" max="13" width="13.5703125" style="188" customWidth="1"/>
    <col min="14" max="14" width="10.42578125" customWidth="1"/>
    <col min="15" max="15" width="4.5703125" customWidth="1"/>
    <col min="16" max="16" width="13.7109375" style="188" customWidth="1"/>
    <col min="258" max="258" width="34.7109375" customWidth="1"/>
    <col min="259" max="259" width="17.7109375" customWidth="1"/>
    <col min="260" max="260" width="25.7109375" customWidth="1"/>
    <col min="261" max="261" width="14" customWidth="1"/>
    <col min="262" max="262" width="9" customWidth="1"/>
    <col min="263" max="263" width="10.42578125" customWidth="1"/>
    <col min="264" max="264" width="15.5703125" customWidth="1"/>
    <col min="265" max="265" width="55.7109375" customWidth="1"/>
    <col min="266" max="266" width="13.7109375" customWidth="1"/>
    <col min="268" max="268" width="14.7109375" customWidth="1"/>
    <col min="514" max="514" width="34.7109375" customWidth="1"/>
    <col min="515" max="515" width="17.7109375" customWidth="1"/>
    <col min="516" max="516" width="25.7109375" customWidth="1"/>
    <col min="517" max="517" width="14" customWidth="1"/>
    <col min="518" max="518" width="9" customWidth="1"/>
    <col min="519" max="519" width="10.42578125" customWidth="1"/>
    <col min="520" max="520" width="15.5703125" customWidth="1"/>
    <col min="521" max="521" width="55.7109375" customWidth="1"/>
    <col min="522" max="522" width="13.7109375" customWidth="1"/>
    <col min="524" max="524" width="14.7109375" customWidth="1"/>
    <col min="770" max="770" width="34.7109375" customWidth="1"/>
    <col min="771" max="771" width="17.7109375" customWidth="1"/>
    <col min="772" max="772" width="25.7109375" customWidth="1"/>
    <col min="773" max="773" width="14" customWidth="1"/>
    <col min="774" max="774" width="9" customWidth="1"/>
    <col min="775" max="775" width="10.42578125" customWidth="1"/>
    <col min="776" max="776" width="15.5703125" customWidth="1"/>
    <col min="777" max="777" width="55.7109375" customWidth="1"/>
    <col min="778" max="778" width="13.7109375" customWidth="1"/>
    <col min="780" max="780" width="14.7109375" customWidth="1"/>
    <col min="1026" max="1026" width="34.7109375" customWidth="1"/>
    <col min="1027" max="1027" width="17.7109375" customWidth="1"/>
    <col min="1028" max="1028" width="25.7109375" customWidth="1"/>
    <col min="1029" max="1029" width="14" customWidth="1"/>
    <col min="1030" max="1030" width="9" customWidth="1"/>
    <col min="1031" max="1031" width="10.42578125" customWidth="1"/>
    <col min="1032" max="1032" width="15.5703125" customWidth="1"/>
    <col min="1033" max="1033" width="55.7109375" customWidth="1"/>
    <col min="1034" max="1034" width="13.7109375" customWidth="1"/>
    <col min="1036" max="1036" width="14.7109375" customWidth="1"/>
    <col min="1282" max="1282" width="34.7109375" customWidth="1"/>
    <col min="1283" max="1283" width="17.7109375" customWidth="1"/>
    <col min="1284" max="1284" width="25.7109375" customWidth="1"/>
    <col min="1285" max="1285" width="14" customWidth="1"/>
    <col min="1286" max="1286" width="9" customWidth="1"/>
    <col min="1287" max="1287" width="10.42578125" customWidth="1"/>
    <col min="1288" max="1288" width="15.5703125" customWidth="1"/>
    <col min="1289" max="1289" width="55.7109375" customWidth="1"/>
    <col min="1290" max="1290" width="13.7109375" customWidth="1"/>
    <col min="1292" max="1292" width="14.7109375" customWidth="1"/>
    <col min="1538" max="1538" width="34.7109375" customWidth="1"/>
    <col min="1539" max="1539" width="17.7109375" customWidth="1"/>
    <col min="1540" max="1540" width="25.7109375" customWidth="1"/>
    <col min="1541" max="1541" width="14" customWidth="1"/>
    <col min="1542" max="1542" width="9" customWidth="1"/>
    <col min="1543" max="1543" width="10.42578125" customWidth="1"/>
    <col min="1544" max="1544" width="15.5703125" customWidth="1"/>
    <col min="1545" max="1545" width="55.7109375" customWidth="1"/>
    <col min="1546" max="1546" width="13.7109375" customWidth="1"/>
    <col min="1548" max="1548" width="14.7109375" customWidth="1"/>
    <col min="1794" max="1794" width="34.7109375" customWidth="1"/>
    <col min="1795" max="1795" width="17.7109375" customWidth="1"/>
    <col min="1796" max="1796" width="25.7109375" customWidth="1"/>
    <col min="1797" max="1797" width="14" customWidth="1"/>
    <col min="1798" max="1798" width="9" customWidth="1"/>
    <col min="1799" max="1799" width="10.42578125" customWidth="1"/>
    <col min="1800" max="1800" width="15.5703125" customWidth="1"/>
    <col min="1801" max="1801" width="55.7109375" customWidth="1"/>
    <col min="1802" max="1802" width="13.7109375" customWidth="1"/>
    <col min="1804" max="1804" width="14.7109375" customWidth="1"/>
    <col min="2050" max="2050" width="34.7109375" customWidth="1"/>
    <col min="2051" max="2051" width="17.7109375" customWidth="1"/>
    <col min="2052" max="2052" width="25.7109375" customWidth="1"/>
    <col min="2053" max="2053" width="14" customWidth="1"/>
    <col min="2054" max="2054" width="9" customWidth="1"/>
    <col min="2055" max="2055" width="10.42578125" customWidth="1"/>
    <col min="2056" max="2056" width="15.5703125" customWidth="1"/>
    <col min="2057" max="2057" width="55.7109375" customWidth="1"/>
    <col min="2058" max="2058" width="13.7109375" customWidth="1"/>
    <col min="2060" max="2060" width="14.7109375" customWidth="1"/>
    <col min="2306" max="2306" width="34.7109375" customWidth="1"/>
    <col min="2307" max="2307" width="17.7109375" customWidth="1"/>
    <col min="2308" max="2308" width="25.7109375" customWidth="1"/>
    <col min="2309" max="2309" width="14" customWidth="1"/>
    <col min="2310" max="2310" width="9" customWidth="1"/>
    <col min="2311" max="2311" width="10.42578125" customWidth="1"/>
    <col min="2312" max="2312" width="15.5703125" customWidth="1"/>
    <col min="2313" max="2313" width="55.7109375" customWidth="1"/>
    <col min="2314" max="2314" width="13.7109375" customWidth="1"/>
    <col min="2316" max="2316" width="14.7109375" customWidth="1"/>
    <col min="2562" max="2562" width="34.7109375" customWidth="1"/>
    <col min="2563" max="2563" width="17.7109375" customWidth="1"/>
    <col min="2564" max="2564" width="25.7109375" customWidth="1"/>
    <col min="2565" max="2565" width="14" customWidth="1"/>
    <col min="2566" max="2566" width="9" customWidth="1"/>
    <col min="2567" max="2567" width="10.42578125" customWidth="1"/>
    <col min="2568" max="2568" width="15.5703125" customWidth="1"/>
    <col min="2569" max="2569" width="55.7109375" customWidth="1"/>
    <col min="2570" max="2570" width="13.7109375" customWidth="1"/>
    <col min="2572" max="2572" width="14.7109375" customWidth="1"/>
    <col min="2818" max="2818" width="34.7109375" customWidth="1"/>
    <col min="2819" max="2819" width="17.7109375" customWidth="1"/>
    <col min="2820" max="2820" width="25.7109375" customWidth="1"/>
    <col min="2821" max="2821" width="14" customWidth="1"/>
    <col min="2822" max="2822" width="9" customWidth="1"/>
    <col min="2823" max="2823" width="10.42578125" customWidth="1"/>
    <col min="2824" max="2824" width="15.5703125" customWidth="1"/>
    <col min="2825" max="2825" width="55.7109375" customWidth="1"/>
    <col min="2826" max="2826" width="13.7109375" customWidth="1"/>
    <col min="2828" max="2828" width="14.7109375" customWidth="1"/>
    <col min="3074" max="3074" width="34.7109375" customWidth="1"/>
    <col min="3075" max="3075" width="17.7109375" customWidth="1"/>
    <col min="3076" max="3076" width="25.7109375" customWidth="1"/>
    <col min="3077" max="3077" width="14" customWidth="1"/>
    <col min="3078" max="3078" width="9" customWidth="1"/>
    <col min="3079" max="3079" width="10.42578125" customWidth="1"/>
    <col min="3080" max="3080" width="15.5703125" customWidth="1"/>
    <col min="3081" max="3081" width="55.7109375" customWidth="1"/>
    <col min="3082" max="3082" width="13.7109375" customWidth="1"/>
    <col min="3084" max="3084" width="14.7109375" customWidth="1"/>
    <col min="3330" max="3330" width="34.7109375" customWidth="1"/>
    <col min="3331" max="3331" width="17.7109375" customWidth="1"/>
    <col min="3332" max="3332" width="25.7109375" customWidth="1"/>
    <col min="3333" max="3333" width="14" customWidth="1"/>
    <col min="3334" max="3334" width="9" customWidth="1"/>
    <col min="3335" max="3335" width="10.42578125" customWidth="1"/>
    <col min="3336" max="3336" width="15.5703125" customWidth="1"/>
    <col min="3337" max="3337" width="55.7109375" customWidth="1"/>
    <col min="3338" max="3338" width="13.7109375" customWidth="1"/>
    <col min="3340" max="3340" width="14.7109375" customWidth="1"/>
    <col min="3586" max="3586" width="34.7109375" customWidth="1"/>
    <col min="3587" max="3587" width="17.7109375" customWidth="1"/>
    <col min="3588" max="3588" width="25.7109375" customWidth="1"/>
    <col min="3589" max="3589" width="14" customWidth="1"/>
    <col min="3590" max="3590" width="9" customWidth="1"/>
    <col min="3591" max="3591" width="10.42578125" customWidth="1"/>
    <col min="3592" max="3592" width="15.5703125" customWidth="1"/>
    <col min="3593" max="3593" width="55.7109375" customWidth="1"/>
    <col min="3594" max="3594" width="13.7109375" customWidth="1"/>
    <col min="3596" max="3596" width="14.7109375" customWidth="1"/>
    <col min="3842" max="3842" width="34.7109375" customWidth="1"/>
    <col min="3843" max="3843" width="17.7109375" customWidth="1"/>
    <col min="3844" max="3844" width="25.7109375" customWidth="1"/>
    <col min="3845" max="3845" width="14" customWidth="1"/>
    <col min="3846" max="3846" width="9" customWidth="1"/>
    <col min="3847" max="3847" width="10.42578125" customWidth="1"/>
    <col min="3848" max="3848" width="15.5703125" customWidth="1"/>
    <col min="3849" max="3849" width="55.7109375" customWidth="1"/>
    <col min="3850" max="3850" width="13.7109375" customWidth="1"/>
    <col min="3852" max="3852" width="14.7109375" customWidth="1"/>
    <col min="4098" max="4098" width="34.7109375" customWidth="1"/>
    <col min="4099" max="4099" width="17.7109375" customWidth="1"/>
    <col min="4100" max="4100" width="25.7109375" customWidth="1"/>
    <col min="4101" max="4101" width="14" customWidth="1"/>
    <col min="4102" max="4102" width="9" customWidth="1"/>
    <col min="4103" max="4103" width="10.42578125" customWidth="1"/>
    <col min="4104" max="4104" width="15.5703125" customWidth="1"/>
    <col min="4105" max="4105" width="55.7109375" customWidth="1"/>
    <col min="4106" max="4106" width="13.7109375" customWidth="1"/>
    <col min="4108" max="4108" width="14.7109375" customWidth="1"/>
    <col min="4354" max="4354" width="34.7109375" customWidth="1"/>
    <col min="4355" max="4355" width="17.7109375" customWidth="1"/>
    <col min="4356" max="4356" width="25.7109375" customWidth="1"/>
    <col min="4357" max="4357" width="14" customWidth="1"/>
    <col min="4358" max="4358" width="9" customWidth="1"/>
    <col min="4359" max="4359" width="10.42578125" customWidth="1"/>
    <col min="4360" max="4360" width="15.5703125" customWidth="1"/>
    <col min="4361" max="4361" width="55.7109375" customWidth="1"/>
    <col min="4362" max="4362" width="13.7109375" customWidth="1"/>
    <col min="4364" max="4364" width="14.7109375" customWidth="1"/>
    <col min="4610" max="4610" width="34.7109375" customWidth="1"/>
    <col min="4611" max="4611" width="17.7109375" customWidth="1"/>
    <col min="4612" max="4612" width="25.7109375" customWidth="1"/>
    <col min="4613" max="4613" width="14" customWidth="1"/>
    <col min="4614" max="4614" width="9" customWidth="1"/>
    <col min="4615" max="4615" width="10.42578125" customWidth="1"/>
    <col min="4616" max="4616" width="15.5703125" customWidth="1"/>
    <col min="4617" max="4617" width="55.7109375" customWidth="1"/>
    <col min="4618" max="4618" width="13.7109375" customWidth="1"/>
    <col min="4620" max="4620" width="14.7109375" customWidth="1"/>
    <col min="4866" max="4866" width="34.7109375" customWidth="1"/>
    <col min="4867" max="4867" width="17.7109375" customWidth="1"/>
    <col min="4868" max="4868" width="25.7109375" customWidth="1"/>
    <col min="4869" max="4869" width="14" customWidth="1"/>
    <col min="4870" max="4870" width="9" customWidth="1"/>
    <col min="4871" max="4871" width="10.42578125" customWidth="1"/>
    <col min="4872" max="4872" width="15.5703125" customWidth="1"/>
    <col min="4873" max="4873" width="55.7109375" customWidth="1"/>
    <col min="4874" max="4874" width="13.7109375" customWidth="1"/>
    <col min="4876" max="4876" width="14.7109375" customWidth="1"/>
    <col min="5122" max="5122" width="34.7109375" customWidth="1"/>
    <col min="5123" max="5123" width="17.7109375" customWidth="1"/>
    <col min="5124" max="5124" width="25.7109375" customWidth="1"/>
    <col min="5125" max="5125" width="14" customWidth="1"/>
    <col min="5126" max="5126" width="9" customWidth="1"/>
    <col min="5127" max="5127" width="10.42578125" customWidth="1"/>
    <col min="5128" max="5128" width="15.5703125" customWidth="1"/>
    <col min="5129" max="5129" width="55.7109375" customWidth="1"/>
    <col min="5130" max="5130" width="13.7109375" customWidth="1"/>
    <col min="5132" max="5132" width="14.7109375" customWidth="1"/>
    <col min="5378" max="5378" width="34.7109375" customWidth="1"/>
    <col min="5379" max="5379" width="17.7109375" customWidth="1"/>
    <col min="5380" max="5380" width="25.7109375" customWidth="1"/>
    <col min="5381" max="5381" width="14" customWidth="1"/>
    <col min="5382" max="5382" width="9" customWidth="1"/>
    <col min="5383" max="5383" width="10.42578125" customWidth="1"/>
    <col min="5384" max="5384" width="15.5703125" customWidth="1"/>
    <col min="5385" max="5385" width="55.7109375" customWidth="1"/>
    <col min="5386" max="5386" width="13.7109375" customWidth="1"/>
    <col min="5388" max="5388" width="14.7109375" customWidth="1"/>
    <col min="5634" max="5634" width="34.7109375" customWidth="1"/>
    <col min="5635" max="5635" width="17.7109375" customWidth="1"/>
    <col min="5636" max="5636" width="25.7109375" customWidth="1"/>
    <col min="5637" max="5637" width="14" customWidth="1"/>
    <col min="5638" max="5638" width="9" customWidth="1"/>
    <col min="5639" max="5639" width="10.42578125" customWidth="1"/>
    <col min="5640" max="5640" width="15.5703125" customWidth="1"/>
    <col min="5641" max="5641" width="55.7109375" customWidth="1"/>
    <col min="5642" max="5642" width="13.7109375" customWidth="1"/>
    <col min="5644" max="5644" width="14.7109375" customWidth="1"/>
    <col min="5890" max="5890" width="34.7109375" customWidth="1"/>
    <col min="5891" max="5891" width="17.7109375" customWidth="1"/>
    <col min="5892" max="5892" width="25.7109375" customWidth="1"/>
    <col min="5893" max="5893" width="14" customWidth="1"/>
    <col min="5894" max="5894" width="9" customWidth="1"/>
    <col min="5895" max="5895" width="10.42578125" customWidth="1"/>
    <col min="5896" max="5896" width="15.5703125" customWidth="1"/>
    <col min="5897" max="5897" width="55.7109375" customWidth="1"/>
    <col min="5898" max="5898" width="13.7109375" customWidth="1"/>
    <col min="5900" max="5900" width="14.7109375" customWidth="1"/>
    <col min="6146" max="6146" width="34.7109375" customWidth="1"/>
    <col min="6147" max="6147" width="17.7109375" customWidth="1"/>
    <col min="6148" max="6148" width="25.7109375" customWidth="1"/>
    <col min="6149" max="6149" width="14" customWidth="1"/>
    <col min="6150" max="6150" width="9" customWidth="1"/>
    <col min="6151" max="6151" width="10.42578125" customWidth="1"/>
    <col min="6152" max="6152" width="15.5703125" customWidth="1"/>
    <col min="6153" max="6153" width="55.7109375" customWidth="1"/>
    <col min="6154" max="6154" width="13.7109375" customWidth="1"/>
    <col min="6156" max="6156" width="14.7109375" customWidth="1"/>
    <col min="6402" max="6402" width="34.7109375" customWidth="1"/>
    <col min="6403" max="6403" width="17.7109375" customWidth="1"/>
    <col min="6404" max="6404" width="25.7109375" customWidth="1"/>
    <col min="6405" max="6405" width="14" customWidth="1"/>
    <col min="6406" max="6406" width="9" customWidth="1"/>
    <col min="6407" max="6407" width="10.42578125" customWidth="1"/>
    <col min="6408" max="6408" width="15.5703125" customWidth="1"/>
    <col min="6409" max="6409" width="55.7109375" customWidth="1"/>
    <col min="6410" max="6410" width="13.7109375" customWidth="1"/>
    <col min="6412" max="6412" width="14.7109375" customWidth="1"/>
    <col min="6658" max="6658" width="34.7109375" customWidth="1"/>
    <col min="6659" max="6659" width="17.7109375" customWidth="1"/>
    <col min="6660" max="6660" width="25.7109375" customWidth="1"/>
    <col min="6661" max="6661" width="14" customWidth="1"/>
    <col min="6662" max="6662" width="9" customWidth="1"/>
    <col min="6663" max="6663" width="10.42578125" customWidth="1"/>
    <col min="6664" max="6664" width="15.5703125" customWidth="1"/>
    <col min="6665" max="6665" width="55.7109375" customWidth="1"/>
    <col min="6666" max="6666" width="13.7109375" customWidth="1"/>
    <col min="6668" max="6668" width="14.7109375" customWidth="1"/>
    <col min="6914" max="6914" width="34.7109375" customWidth="1"/>
    <col min="6915" max="6915" width="17.7109375" customWidth="1"/>
    <col min="6916" max="6916" width="25.7109375" customWidth="1"/>
    <col min="6917" max="6917" width="14" customWidth="1"/>
    <col min="6918" max="6918" width="9" customWidth="1"/>
    <col min="6919" max="6919" width="10.42578125" customWidth="1"/>
    <col min="6920" max="6920" width="15.5703125" customWidth="1"/>
    <col min="6921" max="6921" width="55.7109375" customWidth="1"/>
    <col min="6922" max="6922" width="13.7109375" customWidth="1"/>
    <col min="6924" max="6924" width="14.7109375" customWidth="1"/>
    <col min="7170" max="7170" width="34.7109375" customWidth="1"/>
    <col min="7171" max="7171" width="17.7109375" customWidth="1"/>
    <col min="7172" max="7172" width="25.7109375" customWidth="1"/>
    <col min="7173" max="7173" width="14" customWidth="1"/>
    <col min="7174" max="7174" width="9" customWidth="1"/>
    <col min="7175" max="7175" width="10.42578125" customWidth="1"/>
    <col min="7176" max="7176" width="15.5703125" customWidth="1"/>
    <col min="7177" max="7177" width="55.7109375" customWidth="1"/>
    <col min="7178" max="7178" width="13.7109375" customWidth="1"/>
    <col min="7180" max="7180" width="14.7109375" customWidth="1"/>
    <col min="7426" max="7426" width="34.7109375" customWidth="1"/>
    <col min="7427" max="7427" width="17.7109375" customWidth="1"/>
    <col min="7428" max="7428" width="25.7109375" customWidth="1"/>
    <col min="7429" max="7429" width="14" customWidth="1"/>
    <col min="7430" max="7430" width="9" customWidth="1"/>
    <col min="7431" max="7431" width="10.42578125" customWidth="1"/>
    <col min="7432" max="7432" width="15.5703125" customWidth="1"/>
    <col min="7433" max="7433" width="55.7109375" customWidth="1"/>
    <col min="7434" max="7434" width="13.7109375" customWidth="1"/>
    <col min="7436" max="7436" width="14.7109375" customWidth="1"/>
    <col min="7682" max="7682" width="34.7109375" customWidth="1"/>
    <col min="7683" max="7683" width="17.7109375" customWidth="1"/>
    <col min="7684" max="7684" width="25.7109375" customWidth="1"/>
    <col min="7685" max="7685" width="14" customWidth="1"/>
    <col min="7686" max="7686" width="9" customWidth="1"/>
    <col min="7687" max="7687" width="10.42578125" customWidth="1"/>
    <col min="7688" max="7688" width="15.5703125" customWidth="1"/>
    <col min="7689" max="7689" width="55.7109375" customWidth="1"/>
    <col min="7690" max="7690" width="13.7109375" customWidth="1"/>
    <col min="7692" max="7692" width="14.7109375" customWidth="1"/>
    <col min="7938" max="7938" width="34.7109375" customWidth="1"/>
    <col min="7939" max="7939" width="17.7109375" customWidth="1"/>
    <col min="7940" max="7940" width="25.7109375" customWidth="1"/>
    <col min="7941" max="7941" width="14" customWidth="1"/>
    <col min="7942" max="7942" width="9" customWidth="1"/>
    <col min="7943" max="7943" width="10.42578125" customWidth="1"/>
    <col min="7944" max="7944" width="15.5703125" customWidth="1"/>
    <col min="7945" max="7945" width="55.7109375" customWidth="1"/>
    <col min="7946" max="7946" width="13.7109375" customWidth="1"/>
    <col min="7948" max="7948" width="14.7109375" customWidth="1"/>
    <col min="8194" max="8194" width="34.7109375" customWidth="1"/>
    <col min="8195" max="8195" width="17.7109375" customWidth="1"/>
    <col min="8196" max="8196" width="25.7109375" customWidth="1"/>
    <col min="8197" max="8197" width="14" customWidth="1"/>
    <col min="8198" max="8198" width="9" customWidth="1"/>
    <col min="8199" max="8199" width="10.42578125" customWidth="1"/>
    <col min="8200" max="8200" width="15.5703125" customWidth="1"/>
    <col min="8201" max="8201" width="55.7109375" customWidth="1"/>
    <col min="8202" max="8202" width="13.7109375" customWidth="1"/>
    <col min="8204" max="8204" width="14.7109375" customWidth="1"/>
    <col min="8450" max="8450" width="34.7109375" customWidth="1"/>
    <col min="8451" max="8451" width="17.7109375" customWidth="1"/>
    <col min="8452" max="8452" width="25.7109375" customWidth="1"/>
    <col min="8453" max="8453" width="14" customWidth="1"/>
    <col min="8454" max="8454" width="9" customWidth="1"/>
    <col min="8455" max="8455" width="10.42578125" customWidth="1"/>
    <col min="8456" max="8456" width="15.5703125" customWidth="1"/>
    <col min="8457" max="8457" width="55.7109375" customWidth="1"/>
    <col min="8458" max="8458" width="13.7109375" customWidth="1"/>
    <col min="8460" max="8460" width="14.7109375" customWidth="1"/>
    <col min="8706" max="8706" width="34.7109375" customWidth="1"/>
    <col min="8707" max="8707" width="17.7109375" customWidth="1"/>
    <col min="8708" max="8708" width="25.7109375" customWidth="1"/>
    <col min="8709" max="8709" width="14" customWidth="1"/>
    <col min="8710" max="8710" width="9" customWidth="1"/>
    <col min="8711" max="8711" width="10.42578125" customWidth="1"/>
    <col min="8712" max="8712" width="15.5703125" customWidth="1"/>
    <col min="8713" max="8713" width="55.7109375" customWidth="1"/>
    <col min="8714" max="8714" width="13.7109375" customWidth="1"/>
    <col min="8716" max="8716" width="14.7109375" customWidth="1"/>
    <col min="8962" max="8962" width="34.7109375" customWidth="1"/>
    <col min="8963" max="8963" width="17.7109375" customWidth="1"/>
    <col min="8964" max="8964" width="25.7109375" customWidth="1"/>
    <col min="8965" max="8965" width="14" customWidth="1"/>
    <col min="8966" max="8966" width="9" customWidth="1"/>
    <col min="8967" max="8967" width="10.42578125" customWidth="1"/>
    <col min="8968" max="8968" width="15.5703125" customWidth="1"/>
    <col min="8969" max="8969" width="55.7109375" customWidth="1"/>
    <col min="8970" max="8970" width="13.7109375" customWidth="1"/>
    <col min="8972" max="8972" width="14.7109375" customWidth="1"/>
    <col min="9218" max="9218" width="34.7109375" customWidth="1"/>
    <col min="9219" max="9219" width="17.7109375" customWidth="1"/>
    <col min="9220" max="9220" width="25.7109375" customWidth="1"/>
    <col min="9221" max="9221" width="14" customWidth="1"/>
    <col min="9222" max="9222" width="9" customWidth="1"/>
    <col min="9223" max="9223" width="10.42578125" customWidth="1"/>
    <col min="9224" max="9224" width="15.5703125" customWidth="1"/>
    <col min="9225" max="9225" width="55.7109375" customWidth="1"/>
    <col min="9226" max="9226" width="13.7109375" customWidth="1"/>
    <col min="9228" max="9228" width="14.7109375" customWidth="1"/>
    <col min="9474" max="9474" width="34.7109375" customWidth="1"/>
    <col min="9475" max="9475" width="17.7109375" customWidth="1"/>
    <col min="9476" max="9476" width="25.7109375" customWidth="1"/>
    <col min="9477" max="9477" width="14" customWidth="1"/>
    <col min="9478" max="9478" width="9" customWidth="1"/>
    <col min="9479" max="9479" width="10.42578125" customWidth="1"/>
    <col min="9480" max="9480" width="15.5703125" customWidth="1"/>
    <col min="9481" max="9481" width="55.7109375" customWidth="1"/>
    <col min="9482" max="9482" width="13.7109375" customWidth="1"/>
    <col min="9484" max="9484" width="14.7109375" customWidth="1"/>
    <col min="9730" max="9730" width="34.7109375" customWidth="1"/>
    <col min="9731" max="9731" width="17.7109375" customWidth="1"/>
    <col min="9732" max="9732" width="25.7109375" customWidth="1"/>
    <col min="9733" max="9733" width="14" customWidth="1"/>
    <col min="9734" max="9734" width="9" customWidth="1"/>
    <col min="9735" max="9735" width="10.42578125" customWidth="1"/>
    <col min="9736" max="9736" width="15.5703125" customWidth="1"/>
    <col min="9737" max="9737" width="55.7109375" customWidth="1"/>
    <col min="9738" max="9738" width="13.7109375" customWidth="1"/>
    <col min="9740" max="9740" width="14.7109375" customWidth="1"/>
    <col min="9986" max="9986" width="34.7109375" customWidth="1"/>
    <col min="9987" max="9987" width="17.7109375" customWidth="1"/>
    <col min="9988" max="9988" width="25.7109375" customWidth="1"/>
    <col min="9989" max="9989" width="14" customWidth="1"/>
    <col min="9990" max="9990" width="9" customWidth="1"/>
    <col min="9991" max="9991" width="10.42578125" customWidth="1"/>
    <col min="9992" max="9992" width="15.5703125" customWidth="1"/>
    <col min="9993" max="9993" width="55.7109375" customWidth="1"/>
    <col min="9994" max="9994" width="13.7109375" customWidth="1"/>
    <col min="9996" max="9996" width="14.7109375" customWidth="1"/>
    <col min="10242" max="10242" width="34.7109375" customWidth="1"/>
    <col min="10243" max="10243" width="17.7109375" customWidth="1"/>
    <col min="10244" max="10244" width="25.7109375" customWidth="1"/>
    <col min="10245" max="10245" width="14" customWidth="1"/>
    <col min="10246" max="10246" width="9" customWidth="1"/>
    <col min="10247" max="10247" width="10.42578125" customWidth="1"/>
    <col min="10248" max="10248" width="15.5703125" customWidth="1"/>
    <col min="10249" max="10249" width="55.7109375" customWidth="1"/>
    <col min="10250" max="10250" width="13.7109375" customWidth="1"/>
    <col min="10252" max="10252" width="14.7109375" customWidth="1"/>
    <col min="10498" max="10498" width="34.7109375" customWidth="1"/>
    <col min="10499" max="10499" width="17.7109375" customWidth="1"/>
    <col min="10500" max="10500" width="25.7109375" customWidth="1"/>
    <col min="10501" max="10501" width="14" customWidth="1"/>
    <col min="10502" max="10502" width="9" customWidth="1"/>
    <col min="10503" max="10503" width="10.42578125" customWidth="1"/>
    <col min="10504" max="10504" width="15.5703125" customWidth="1"/>
    <col min="10505" max="10505" width="55.7109375" customWidth="1"/>
    <col min="10506" max="10506" width="13.7109375" customWidth="1"/>
    <col min="10508" max="10508" width="14.7109375" customWidth="1"/>
    <col min="10754" max="10754" width="34.7109375" customWidth="1"/>
    <col min="10755" max="10755" width="17.7109375" customWidth="1"/>
    <col min="10756" max="10756" width="25.7109375" customWidth="1"/>
    <col min="10757" max="10757" width="14" customWidth="1"/>
    <col min="10758" max="10758" width="9" customWidth="1"/>
    <col min="10759" max="10759" width="10.42578125" customWidth="1"/>
    <col min="10760" max="10760" width="15.5703125" customWidth="1"/>
    <col min="10761" max="10761" width="55.7109375" customWidth="1"/>
    <col min="10762" max="10762" width="13.7109375" customWidth="1"/>
    <col min="10764" max="10764" width="14.7109375" customWidth="1"/>
    <col min="11010" max="11010" width="34.7109375" customWidth="1"/>
    <col min="11011" max="11011" width="17.7109375" customWidth="1"/>
    <col min="11012" max="11012" width="25.7109375" customWidth="1"/>
    <col min="11013" max="11013" width="14" customWidth="1"/>
    <col min="11014" max="11014" width="9" customWidth="1"/>
    <col min="11015" max="11015" width="10.42578125" customWidth="1"/>
    <col min="11016" max="11016" width="15.5703125" customWidth="1"/>
    <col min="11017" max="11017" width="55.7109375" customWidth="1"/>
    <col min="11018" max="11018" width="13.7109375" customWidth="1"/>
    <col min="11020" max="11020" width="14.7109375" customWidth="1"/>
    <col min="11266" max="11266" width="34.7109375" customWidth="1"/>
    <col min="11267" max="11267" width="17.7109375" customWidth="1"/>
    <col min="11268" max="11268" width="25.7109375" customWidth="1"/>
    <col min="11269" max="11269" width="14" customWidth="1"/>
    <col min="11270" max="11270" width="9" customWidth="1"/>
    <col min="11271" max="11271" width="10.42578125" customWidth="1"/>
    <col min="11272" max="11272" width="15.5703125" customWidth="1"/>
    <col min="11273" max="11273" width="55.7109375" customWidth="1"/>
    <col min="11274" max="11274" width="13.7109375" customWidth="1"/>
    <col min="11276" max="11276" width="14.7109375" customWidth="1"/>
    <col min="11522" max="11522" width="34.7109375" customWidth="1"/>
    <col min="11523" max="11523" width="17.7109375" customWidth="1"/>
    <col min="11524" max="11524" width="25.7109375" customWidth="1"/>
    <col min="11525" max="11525" width="14" customWidth="1"/>
    <col min="11526" max="11526" width="9" customWidth="1"/>
    <col min="11527" max="11527" width="10.42578125" customWidth="1"/>
    <col min="11528" max="11528" width="15.5703125" customWidth="1"/>
    <col min="11529" max="11529" width="55.7109375" customWidth="1"/>
    <col min="11530" max="11530" width="13.7109375" customWidth="1"/>
    <col min="11532" max="11532" width="14.7109375" customWidth="1"/>
    <col min="11778" max="11778" width="34.7109375" customWidth="1"/>
    <col min="11779" max="11779" width="17.7109375" customWidth="1"/>
    <col min="11780" max="11780" width="25.7109375" customWidth="1"/>
    <col min="11781" max="11781" width="14" customWidth="1"/>
    <col min="11782" max="11782" width="9" customWidth="1"/>
    <col min="11783" max="11783" width="10.42578125" customWidth="1"/>
    <col min="11784" max="11784" width="15.5703125" customWidth="1"/>
    <col min="11785" max="11785" width="55.7109375" customWidth="1"/>
    <col min="11786" max="11786" width="13.7109375" customWidth="1"/>
    <col min="11788" max="11788" width="14.7109375" customWidth="1"/>
    <col min="12034" max="12034" width="34.7109375" customWidth="1"/>
    <col min="12035" max="12035" width="17.7109375" customWidth="1"/>
    <col min="12036" max="12036" width="25.7109375" customWidth="1"/>
    <col min="12037" max="12037" width="14" customWidth="1"/>
    <col min="12038" max="12038" width="9" customWidth="1"/>
    <col min="12039" max="12039" width="10.42578125" customWidth="1"/>
    <col min="12040" max="12040" width="15.5703125" customWidth="1"/>
    <col min="12041" max="12041" width="55.7109375" customWidth="1"/>
    <col min="12042" max="12042" width="13.7109375" customWidth="1"/>
    <col min="12044" max="12044" width="14.7109375" customWidth="1"/>
    <col min="12290" max="12290" width="34.7109375" customWidth="1"/>
    <col min="12291" max="12291" width="17.7109375" customWidth="1"/>
    <col min="12292" max="12292" width="25.7109375" customWidth="1"/>
    <col min="12293" max="12293" width="14" customWidth="1"/>
    <col min="12294" max="12294" width="9" customWidth="1"/>
    <col min="12295" max="12295" width="10.42578125" customWidth="1"/>
    <col min="12296" max="12296" width="15.5703125" customWidth="1"/>
    <col min="12297" max="12297" width="55.7109375" customWidth="1"/>
    <col min="12298" max="12298" width="13.7109375" customWidth="1"/>
    <col min="12300" max="12300" width="14.7109375" customWidth="1"/>
    <col min="12546" max="12546" width="34.7109375" customWidth="1"/>
    <col min="12547" max="12547" width="17.7109375" customWidth="1"/>
    <col min="12548" max="12548" width="25.7109375" customWidth="1"/>
    <col min="12549" max="12549" width="14" customWidth="1"/>
    <col min="12550" max="12550" width="9" customWidth="1"/>
    <col min="12551" max="12551" width="10.42578125" customWidth="1"/>
    <col min="12552" max="12552" width="15.5703125" customWidth="1"/>
    <col min="12553" max="12553" width="55.7109375" customWidth="1"/>
    <col min="12554" max="12554" width="13.7109375" customWidth="1"/>
    <col min="12556" max="12556" width="14.7109375" customWidth="1"/>
    <col min="12802" max="12802" width="34.7109375" customWidth="1"/>
    <col min="12803" max="12803" width="17.7109375" customWidth="1"/>
    <col min="12804" max="12804" width="25.7109375" customWidth="1"/>
    <col min="12805" max="12805" width="14" customWidth="1"/>
    <col min="12806" max="12806" width="9" customWidth="1"/>
    <col min="12807" max="12807" width="10.42578125" customWidth="1"/>
    <col min="12808" max="12808" width="15.5703125" customWidth="1"/>
    <col min="12809" max="12809" width="55.7109375" customWidth="1"/>
    <col min="12810" max="12810" width="13.7109375" customWidth="1"/>
    <col min="12812" max="12812" width="14.7109375" customWidth="1"/>
    <col min="13058" max="13058" width="34.7109375" customWidth="1"/>
    <col min="13059" max="13059" width="17.7109375" customWidth="1"/>
    <col min="13060" max="13060" width="25.7109375" customWidth="1"/>
    <col min="13061" max="13061" width="14" customWidth="1"/>
    <col min="13062" max="13062" width="9" customWidth="1"/>
    <col min="13063" max="13063" width="10.42578125" customWidth="1"/>
    <col min="13064" max="13064" width="15.5703125" customWidth="1"/>
    <col min="13065" max="13065" width="55.7109375" customWidth="1"/>
    <col min="13066" max="13066" width="13.7109375" customWidth="1"/>
    <col min="13068" max="13068" width="14.7109375" customWidth="1"/>
    <col min="13314" max="13314" width="34.7109375" customWidth="1"/>
    <col min="13315" max="13315" width="17.7109375" customWidth="1"/>
    <col min="13316" max="13316" width="25.7109375" customWidth="1"/>
    <col min="13317" max="13317" width="14" customWidth="1"/>
    <col min="13318" max="13318" width="9" customWidth="1"/>
    <col min="13319" max="13319" width="10.42578125" customWidth="1"/>
    <col min="13320" max="13320" width="15.5703125" customWidth="1"/>
    <col min="13321" max="13321" width="55.7109375" customWidth="1"/>
    <col min="13322" max="13322" width="13.7109375" customWidth="1"/>
    <col min="13324" max="13324" width="14.7109375" customWidth="1"/>
    <col min="13570" max="13570" width="34.7109375" customWidth="1"/>
    <col min="13571" max="13571" width="17.7109375" customWidth="1"/>
    <col min="13572" max="13572" width="25.7109375" customWidth="1"/>
    <col min="13573" max="13573" width="14" customWidth="1"/>
    <col min="13574" max="13574" width="9" customWidth="1"/>
    <col min="13575" max="13575" width="10.42578125" customWidth="1"/>
    <col min="13576" max="13576" width="15.5703125" customWidth="1"/>
    <col min="13577" max="13577" width="55.7109375" customWidth="1"/>
    <col min="13578" max="13578" width="13.7109375" customWidth="1"/>
    <col min="13580" max="13580" width="14.7109375" customWidth="1"/>
    <col min="13826" max="13826" width="34.7109375" customWidth="1"/>
    <col min="13827" max="13827" width="17.7109375" customWidth="1"/>
    <col min="13828" max="13828" width="25.7109375" customWidth="1"/>
    <col min="13829" max="13829" width="14" customWidth="1"/>
    <col min="13830" max="13830" width="9" customWidth="1"/>
    <col min="13831" max="13831" width="10.42578125" customWidth="1"/>
    <col min="13832" max="13832" width="15.5703125" customWidth="1"/>
    <col min="13833" max="13833" width="55.7109375" customWidth="1"/>
    <col min="13834" max="13834" width="13.7109375" customWidth="1"/>
    <col min="13836" max="13836" width="14.7109375" customWidth="1"/>
    <col min="14082" max="14082" width="34.7109375" customWidth="1"/>
    <col min="14083" max="14083" width="17.7109375" customWidth="1"/>
    <col min="14084" max="14084" width="25.7109375" customWidth="1"/>
    <col min="14085" max="14085" width="14" customWidth="1"/>
    <col min="14086" max="14086" width="9" customWidth="1"/>
    <col min="14087" max="14087" width="10.42578125" customWidth="1"/>
    <col min="14088" max="14088" width="15.5703125" customWidth="1"/>
    <col min="14089" max="14089" width="55.7109375" customWidth="1"/>
    <col min="14090" max="14090" width="13.7109375" customWidth="1"/>
    <col min="14092" max="14092" width="14.7109375" customWidth="1"/>
    <col min="14338" max="14338" width="34.7109375" customWidth="1"/>
    <col min="14339" max="14339" width="17.7109375" customWidth="1"/>
    <col min="14340" max="14340" width="25.7109375" customWidth="1"/>
    <col min="14341" max="14341" width="14" customWidth="1"/>
    <col min="14342" max="14342" width="9" customWidth="1"/>
    <col min="14343" max="14343" width="10.42578125" customWidth="1"/>
    <col min="14344" max="14344" width="15.5703125" customWidth="1"/>
    <col min="14345" max="14345" width="55.7109375" customWidth="1"/>
    <col min="14346" max="14346" width="13.7109375" customWidth="1"/>
    <col min="14348" max="14348" width="14.7109375" customWidth="1"/>
    <col min="14594" max="14594" width="34.7109375" customWidth="1"/>
    <col min="14595" max="14595" width="17.7109375" customWidth="1"/>
    <col min="14596" max="14596" width="25.7109375" customWidth="1"/>
    <col min="14597" max="14597" width="14" customWidth="1"/>
    <col min="14598" max="14598" width="9" customWidth="1"/>
    <col min="14599" max="14599" width="10.42578125" customWidth="1"/>
    <col min="14600" max="14600" width="15.5703125" customWidth="1"/>
    <col min="14601" max="14601" width="55.7109375" customWidth="1"/>
    <col min="14602" max="14602" width="13.7109375" customWidth="1"/>
    <col min="14604" max="14604" width="14.7109375" customWidth="1"/>
    <col min="14850" max="14850" width="34.7109375" customWidth="1"/>
    <col min="14851" max="14851" width="17.7109375" customWidth="1"/>
    <col min="14852" max="14852" width="25.7109375" customWidth="1"/>
    <col min="14853" max="14853" width="14" customWidth="1"/>
    <col min="14854" max="14854" width="9" customWidth="1"/>
    <col min="14855" max="14855" width="10.42578125" customWidth="1"/>
    <col min="14856" max="14856" width="15.5703125" customWidth="1"/>
    <col min="14857" max="14857" width="55.7109375" customWidth="1"/>
    <col min="14858" max="14858" width="13.7109375" customWidth="1"/>
    <col min="14860" max="14860" width="14.7109375" customWidth="1"/>
    <col min="15106" max="15106" width="34.7109375" customWidth="1"/>
    <col min="15107" max="15107" width="17.7109375" customWidth="1"/>
    <col min="15108" max="15108" width="25.7109375" customWidth="1"/>
    <col min="15109" max="15109" width="14" customWidth="1"/>
    <col min="15110" max="15110" width="9" customWidth="1"/>
    <col min="15111" max="15111" width="10.42578125" customWidth="1"/>
    <col min="15112" max="15112" width="15.5703125" customWidth="1"/>
    <col min="15113" max="15113" width="55.7109375" customWidth="1"/>
    <col min="15114" max="15114" width="13.7109375" customWidth="1"/>
    <col min="15116" max="15116" width="14.7109375" customWidth="1"/>
    <col min="15362" max="15362" width="34.7109375" customWidth="1"/>
    <col min="15363" max="15363" width="17.7109375" customWidth="1"/>
    <col min="15364" max="15364" width="25.7109375" customWidth="1"/>
    <col min="15365" max="15365" width="14" customWidth="1"/>
    <col min="15366" max="15366" width="9" customWidth="1"/>
    <col min="15367" max="15367" width="10.42578125" customWidth="1"/>
    <col min="15368" max="15368" width="15.5703125" customWidth="1"/>
    <col min="15369" max="15369" width="55.7109375" customWidth="1"/>
    <col min="15370" max="15370" width="13.7109375" customWidth="1"/>
    <col min="15372" max="15372" width="14.7109375" customWidth="1"/>
    <col min="15618" max="15618" width="34.7109375" customWidth="1"/>
    <col min="15619" max="15619" width="17.7109375" customWidth="1"/>
    <col min="15620" max="15620" width="25.7109375" customWidth="1"/>
    <col min="15621" max="15621" width="14" customWidth="1"/>
    <col min="15622" max="15622" width="9" customWidth="1"/>
    <col min="15623" max="15623" width="10.42578125" customWidth="1"/>
    <col min="15624" max="15624" width="15.5703125" customWidth="1"/>
    <col min="15625" max="15625" width="55.7109375" customWidth="1"/>
    <col min="15626" max="15626" width="13.7109375" customWidth="1"/>
    <col min="15628" max="15628" width="14.7109375" customWidth="1"/>
    <col min="15874" max="15874" width="34.7109375" customWidth="1"/>
    <col min="15875" max="15875" width="17.7109375" customWidth="1"/>
    <col min="15876" max="15876" width="25.7109375" customWidth="1"/>
    <col min="15877" max="15877" width="14" customWidth="1"/>
    <col min="15878" max="15878" width="9" customWidth="1"/>
    <col min="15879" max="15879" width="10.42578125" customWidth="1"/>
    <col min="15880" max="15880" width="15.5703125" customWidth="1"/>
    <col min="15881" max="15881" width="55.7109375" customWidth="1"/>
    <col min="15882" max="15882" width="13.7109375" customWidth="1"/>
    <col min="15884" max="15884" width="14.7109375" customWidth="1"/>
    <col min="16130" max="16130" width="34.7109375" customWidth="1"/>
    <col min="16131" max="16131" width="17.7109375" customWidth="1"/>
    <col min="16132" max="16132" width="25.7109375" customWidth="1"/>
    <col min="16133" max="16133" width="14" customWidth="1"/>
    <col min="16134" max="16134" width="9" customWidth="1"/>
    <col min="16135" max="16135" width="10.42578125" customWidth="1"/>
    <col min="16136" max="16136" width="15.5703125" customWidth="1"/>
    <col min="16137" max="16137" width="55.7109375" customWidth="1"/>
    <col min="16138" max="16138" width="13.7109375" customWidth="1"/>
    <col min="16140" max="16140" width="14.7109375" customWidth="1"/>
  </cols>
  <sheetData>
    <row r="1" spans="1:16" ht="15.75" x14ac:dyDescent="0.25">
      <c r="B1" s="1" t="s">
        <v>212</v>
      </c>
    </row>
    <row r="2" spans="1:16" ht="16.5" thickBot="1" x14ac:dyDescent="0.3">
      <c r="B2" s="1"/>
    </row>
    <row r="3" spans="1:16" s="4" customFormat="1" ht="51.75" thickBot="1" x14ac:dyDescent="0.3">
      <c r="A3" s="116" t="s">
        <v>0</v>
      </c>
      <c r="B3" s="117" t="s">
        <v>1</v>
      </c>
      <c r="C3" s="117" t="s">
        <v>2</v>
      </c>
      <c r="D3" s="117" t="s">
        <v>3</v>
      </c>
      <c r="E3" s="122" t="s">
        <v>209</v>
      </c>
      <c r="F3" s="122" t="s">
        <v>4</v>
      </c>
      <c r="G3" s="122" t="s">
        <v>5</v>
      </c>
      <c r="H3" s="123" t="s">
        <v>120</v>
      </c>
      <c r="I3" s="162" t="s">
        <v>135</v>
      </c>
      <c r="J3" s="205" t="s">
        <v>160</v>
      </c>
      <c r="K3" s="111" t="s">
        <v>116</v>
      </c>
      <c r="L3" s="142" t="s">
        <v>210</v>
      </c>
      <c r="M3" s="194" t="s">
        <v>99</v>
      </c>
      <c r="N3" s="117" t="s">
        <v>178</v>
      </c>
      <c r="O3" s="165" t="s">
        <v>213</v>
      </c>
      <c r="P3" s="189" t="s">
        <v>218</v>
      </c>
    </row>
    <row r="4" spans="1:16" s="6" customFormat="1" ht="25.5" customHeight="1" x14ac:dyDescent="0.2">
      <c r="A4" s="245" t="s">
        <v>136</v>
      </c>
      <c r="B4" s="287" t="s">
        <v>124</v>
      </c>
      <c r="C4" s="185" t="s">
        <v>128</v>
      </c>
      <c r="D4" s="152" t="s">
        <v>125</v>
      </c>
      <c r="E4" s="186">
        <v>12284</v>
      </c>
      <c r="F4" s="152" t="s">
        <v>133</v>
      </c>
      <c r="G4" s="157" t="s">
        <v>139</v>
      </c>
      <c r="H4" s="157" t="s">
        <v>162</v>
      </c>
      <c r="I4" s="309" t="s">
        <v>217</v>
      </c>
      <c r="J4" s="206"/>
      <c r="K4" s="181">
        <f t="shared" ref="K4:K13" si="0">E4*J4</f>
        <v>0</v>
      </c>
      <c r="L4" s="119">
        <v>2</v>
      </c>
      <c r="M4" s="195">
        <f t="shared" ref="M4:M13" si="1">K4*L4</f>
        <v>0</v>
      </c>
      <c r="N4" s="299" t="s">
        <v>194</v>
      </c>
      <c r="O4" s="302" t="s">
        <v>179</v>
      </c>
      <c r="P4" s="306">
        <f>M4+M5+M6+M7</f>
        <v>0</v>
      </c>
    </row>
    <row r="5" spans="1:16" s="6" customFormat="1" ht="25.5" customHeight="1" x14ac:dyDescent="0.2">
      <c r="A5" s="246"/>
      <c r="B5" s="288"/>
      <c r="C5" s="84" t="s">
        <v>127</v>
      </c>
      <c r="D5" s="153" t="s">
        <v>126</v>
      </c>
      <c r="E5" s="124">
        <v>5166</v>
      </c>
      <c r="F5" s="153" t="s">
        <v>133</v>
      </c>
      <c r="G5" s="158" t="s">
        <v>139</v>
      </c>
      <c r="H5" s="158" t="s">
        <v>162</v>
      </c>
      <c r="I5" s="310"/>
      <c r="J5" s="207"/>
      <c r="K5" s="182">
        <f t="shared" si="0"/>
        <v>0</v>
      </c>
      <c r="L5" s="112">
        <v>2</v>
      </c>
      <c r="M5" s="196">
        <f t="shared" si="1"/>
        <v>0</v>
      </c>
      <c r="N5" s="300"/>
      <c r="O5" s="303"/>
      <c r="P5" s="307"/>
    </row>
    <row r="6" spans="1:16" s="6" customFormat="1" ht="25.5" customHeight="1" x14ac:dyDescent="0.2">
      <c r="A6" s="246"/>
      <c r="B6" s="288"/>
      <c r="C6" s="84" t="s">
        <v>132</v>
      </c>
      <c r="D6" s="153" t="s">
        <v>131</v>
      </c>
      <c r="E6" s="124">
        <v>4551</v>
      </c>
      <c r="F6" s="153" t="s">
        <v>133</v>
      </c>
      <c r="G6" s="158" t="s">
        <v>139</v>
      </c>
      <c r="H6" s="158" t="s">
        <v>162</v>
      </c>
      <c r="I6" s="310"/>
      <c r="J6" s="207"/>
      <c r="K6" s="182">
        <f t="shared" si="0"/>
        <v>0</v>
      </c>
      <c r="L6" s="112">
        <v>2</v>
      </c>
      <c r="M6" s="196">
        <f t="shared" si="1"/>
        <v>0</v>
      </c>
      <c r="N6" s="300"/>
      <c r="O6" s="303"/>
      <c r="P6" s="307"/>
    </row>
    <row r="7" spans="1:16" s="6" customFormat="1" ht="26.25" customHeight="1" thickBot="1" x14ac:dyDescent="0.25">
      <c r="A7" s="247"/>
      <c r="B7" s="289"/>
      <c r="C7" s="81" t="s">
        <v>130</v>
      </c>
      <c r="D7" s="154" t="s">
        <v>129</v>
      </c>
      <c r="E7" s="125">
        <v>8760</v>
      </c>
      <c r="F7" s="154" t="s">
        <v>133</v>
      </c>
      <c r="G7" s="159" t="s">
        <v>137</v>
      </c>
      <c r="H7" s="150" t="s">
        <v>162</v>
      </c>
      <c r="I7" s="310"/>
      <c r="J7" s="208"/>
      <c r="K7" s="183">
        <f t="shared" si="0"/>
        <v>0</v>
      </c>
      <c r="L7" s="120">
        <v>2</v>
      </c>
      <c r="M7" s="197">
        <f t="shared" si="1"/>
        <v>0</v>
      </c>
      <c r="N7" s="301"/>
      <c r="O7" s="304"/>
      <c r="P7" s="308"/>
    </row>
    <row r="8" spans="1:16" s="6" customFormat="1" ht="23.25" customHeight="1" x14ac:dyDescent="0.2">
      <c r="A8" s="245" t="s">
        <v>146</v>
      </c>
      <c r="B8" s="155" t="s">
        <v>182</v>
      </c>
      <c r="C8" s="155" t="s">
        <v>185</v>
      </c>
      <c r="D8" s="157" t="s">
        <v>183</v>
      </c>
      <c r="E8" s="126">
        <v>16729</v>
      </c>
      <c r="F8" s="152" t="s">
        <v>169</v>
      </c>
      <c r="G8" s="157" t="s">
        <v>139</v>
      </c>
      <c r="H8" s="262" t="s">
        <v>187</v>
      </c>
      <c r="I8" s="261"/>
      <c r="J8" s="206"/>
      <c r="K8" s="181">
        <f t="shared" si="0"/>
        <v>0</v>
      </c>
      <c r="L8" s="119">
        <v>2</v>
      </c>
      <c r="M8" s="198">
        <f t="shared" si="1"/>
        <v>0</v>
      </c>
      <c r="N8" s="169" t="s">
        <v>201</v>
      </c>
      <c r="O8" s="174" t="s">
        <v>180</v>
      </c>
      <c r="P8" s="243">
        <f>M8+M9</f>
        <v>0</v>
      </c>
    </row>
    <row r="9" spans="1:16" s="6" customFormat="1" ht="23.25" customHeight="1" thickBot="1" x14ac:dyDescent="0.25">
      <c r="A9" s="247"/>
      <c r="B9" s="161" t="s">
        <v>121</v>
      </c>
      <c r="C9" s="161" t="s">
        <v>186</v>
      </c>
      <c r="D9" s="150" t="s">
        <v>184</v>
      </c>
      <c r="E9" s="127">
        <v>49829</v>
      </c>
      <c r="F9" s="148" t="s">
        <v>169</v>
      </c>
      <c r="G9" s="150" t="s">
        <v>139</v>
      </c>
      <c r="H9" s="264"/>
      <c r="I9" s="261"/>
      <c r="J9" s="208"/>
      <c r="K9" s="183">
        <f t="shared" si="0"/>
        <v>0</v>
      </c>
      <c r="L9" s="151">
        <v>2</v>
      </c>
      <c r="M9" s="197">
        <f t="shared" si="1"/>
        <v>0</v>
      </c>
      <c r="N9" s="170" t="s">
        <v>202</v>
      </c>
      <c r="O9" s="175" t="s">
        <v>179</v>
      </c>
      <c r="P9" s="244"/>
    </row>
    <row r="10" spans="1:16" s="5" customFormat="1" ht="28.5" customHeight="1" thickBot="1" x14ac:dyDescent="0.3">
      <c r="A10" s="128" t="s">
        <v>147</v>
      </c>
      <c r="B10" s="129" t="s">
        <v>121</v>
      </c>
      <c r="C10" s="82" t="s">
        <v>122</v>
      </c>
      <c r="D10" s="130" t="s">
        <v>114</v>
      </c>
      <c r="E10" s="131">
        <v>17000</v>
      </c>
      <c r="F10" s="164" t="s">
        <v>117</v>
      </c>
      <c r="G10" s="130" t="s">
        <v>139</v>
      </c>
      <c r="H10" s="132" t="s">
        <v>193</v>
      </c>
      <c r="I10" s="261"/>
      <c r="J10" s="206"/>
      <c r="K10" s="184">
        <f t="shared" si="0"/>
        <v>0</v>
      </c>
      <c r="L10" s="113">
        <v>2</v>
      </c>
      <c r="M10" s="199">
        <f t="shared" si="1"/>
        <v>0</v>
      </c>
      <c r="N10" s="171" t="s">
        <v>195</v>
      </c>
      <c r="O10" s="176" t="s">
        <v>180</v>
      </c>
      <c r="P10" s="190">
        <f>M10</f>
        <v>0</v>
      </c>
    </row>
    <row r="11" spans="1:16" s="5" customFormat="1" ht="23.25" customHeight="1" x14ac:dyDescent="0.25">
      <c r="A11" s="282" t="s">
        <v>148</v>
      </c>
      <c r="B11" s="285" t="s">
        <v>163</v>
      </c>
      <c r="C11" s="157" t="s">
        <v>167</v>
      </c>
      <c r="D11" s="157" t="s">
        <v>164</v>
      </c>
      <c r="E11" s="133">
        <v>6601</v>
      </c>
      <c r="F11" s="262" t="s">
        <v>169</v>
      </c>
      <c r="G11" s="262" t="s">
        <v>139</v>
      </c>
      <c r="H11" s="262" t="s">
        <v>192</v>
      </c>
      <c r="I11" s="261"/>
      <c r="J11" s="206"/>
      <c r="K11" s="181">
        <f t="shared" si="0"/>
        <v>0</v>
      </c>
      <c r="L11" s="119">
        <v>2</v>
      </c>
      <c r="M11" s="200">
        <f t="shared" si="1"/>
        <v>0</v>
      </c>
      <c r="N11" s="299" t="s">
        <v>196</v>
      </c>
      <c r="O11" s="302" t="s">
        <v>181</v>
      </c>
      <c r="P11" s="243">
        <f>M11+M12</f>
        <v>0</v>
      </c>
    </row>
    <row r="12" spans="1:16" s="5" customFormat="1" ht="23.25" customHeight="1" thickBot="1" x14ac:dyDescent="0.3">
      <c r="A12" s="284"/>
      <c r="B12" s="286"/>
      <c r="C12" s="159" t="s">
        <v>168</v>
      </c>
      <c r="D12" s="159" t="s">
        <v>165</v>
      </c>
      <c r="E12" s="134">
        <v>3671</v>
      </c>
      <c r="F12" s="264"/>
      <c r="G12" s="264"/>
      <c r="H12" s="264"/>
      <c r="I12" s="298"/>
      <c r="J12" s="208"/>
      <c r="K12" s="183">
        <f t="shared" si="0"/>
        <v>0</v>
      </c>
      <c r="L12" s="151">
        <v>2</v>
      </c>
      <c r="M12" s="197">
        <f t="shared" si="1"/>
        <v>0</v>
      </c>
      <c r="N12" s="301"/>
      <c r="O12" s="304"/>
      <c r="P12" s="244"/>
    </row>
    <row r="13" spans="1:16" s="5" customFormat="1" ht="25.5" customHeight="1" x14ac:dyDescent="0.25">
      <c r="A13" s="245" t="s">
        <v>149</v>
      </c>
      <c r="B13" s="287" t="s">
        <v>138</v>
      </c>
      <c r="C13" s="152" t="s">
        <v>143</v>
      </c>
      <c r="D13" s="295" t="s">
        <v>140</v>
      </c>
      <c r="E13" s="277">
        <v>15500</v>
      </c>
      <c r="F13" s="146" t="s">
        <v>133</v>
      </c>
      <c r="G13" s="295" t="s">
        <v>139</v>
      </c>
      <c r="H13" s="262" t="s">
        <v>161</v>
      </c>
      <c r="I13" s="260" t="s">
        <v>211</v>
      </c>
      <c r="J13" s="254"/>
      <c r="K13" s="268">
        <f t="shared" si="0"/>
        <v>0</v>
      </c>
      <c r="L13" s="271">
        <v>2</v>
      </c>
      <c r="M13" s="251">
        <f t="shared" si="1"/>
        <v>0</v>
      </c>
      <c r="N13" s="299" t="s">
        <v>197</v>
      </c>
      <c r="O13" s="302" t="s">
        <v>181</v>
      </c>
      <c r="P13" s="243">
        <f>M13</f>
        <v>0</v>
      </c>
    </row>
    <row r="14" spans="1:16" s="5" customFormat="1" ht="25.5" customHeight="1" x14ac:dyDescent="0.25">
      <c r="A14" s="246"/>
      <c r="B14" s="288"/>
      <c r="C14" s="153" t="s">
        <v>144</v>
      </c>
      <c r="D14" s="296"/>
      <c r="E14" s="278"/>
      <c r="F14" s="153" t="s">
        <v>133</v>
      </c>
      <c r="G14" s="296"/>
      <c r="H14" s="263"/>
      <c r="I14" s="261"/>
      <c r="J14" s="255"/>
      <c r="K14" s="269"/>
      <c r="L14" s="272"/>
      <c r="M14" s="252"/>
      <c r="N14" s="300"/>
      <c r="O14" s="303"/>
      <c r="P14" s="305"/>
    </row>
    <row r="15" spans="1:16" s="5" customFormat="1" ht="25.5" customHeight="1" thickBot="1" x14ac:dyDescent="0.3">
      <c r="A15" s="247"/>
      <c r="B15" s="289"/>
      <c r="C15" s="154" t="s">
        <v>145</v>
      </c>
      <c r="D15" s="297"/>
      <c r="E15" s="279"/>
      <c r="F15" s="163" t="s">
        <v>154</v>
      </c>
      <c r="G15" s="297"/>
      <c r="H15" s="264"/>
      <c r="I15" s="261"/>
      <c r="J15" s="256"/>
      <c r="K15" s="270"/>
      <c r="L15" s="273"/>
      <c r="M15" s="253"/>
      <c r="N15" s="301"/>
      <c r="O15" s="304"/>
      <c r="P15" s="244"/>
    </row>
    <row r="16" spans="1:16" s="5" customFormat="1" ht="34.5" customHeight="1" thickBot="1" x14ac:dyDescent="0.3">
      <c r="A16" s="128" t="s">
        <v>156</v>
      </c>
      <c r="B16" s="129" t="s">
        <v>141</v>
      </c>
      <c r="C16" s="132" t="s">
        <v>159</v>
      </c>
      <c r="D16" s="130" t="s">
        <v>142</v>
      </c>
      <c r="E16" s="131">
        <v>8940</v>
      </c>
      <c r="F16" s="130" t="s">
        <v>133</v>
      </c>
      <c r="G16" s="130" t="s">
        <v>139</v>
      </c>
      <c r="H16" s="132" t="s">
        <v>155</v>
      </c>
      <c r="I16" s="298"/>
      <c r="J16" s="209"/>
      <c r="K16" s="184">
        <f>E16*J16</f>
        <v>0</v>
      </c>
      <c r="L16" s="113">
        <v>2</v>
      </c>
      <c r="M16" s="199">
        <f>K16*L16</f>
        <v>0</v>
      </c>
      <c r="N16" s="171" t="s">
        <v>198</v>
      </c>
      <c r="O16" s="176" t="s">
        <v>181</v>
      </c>
      <c r="P16" s="190">
        <f>M16</f>
        <v>0</v>
      </c>
    </row>
    <row r="17" spans="1:16" s="5" customFormat="1" ht="22.5" customHeight="1" x14ac:dyDescent="0.25">
      <c r="A17" s="265" t="s">
        <v>157</v>
      </c>
      <c r="B17" s="257" t="s">
        <v>134</v>
      </c>
      <c r="C17" s="152" t="s">
        <v>152</v>
      </c>
      <c r="D17" s="290" t="s">
        <v>123</v>
      </c>
      <c r="E17" s="277">
        <v>17200</v>
      </c>
      <c r="F17" s="290" t="s">
        <v>154</v>
      </c>
      <c r="G17" s="280" t="s">
        <v>137</v>
      </c>
      <c r="H17" s="262" t="s">
        <v>175</v>
      </c>
      <c r="I17" s="260" t="s">
        <v>216</v>
      </c>
      <c r="J17" s="254"/>
      <c r="K17" s="268">
        <f>E17*J17</f>
        <v>0</v>
      </c>
      <c r="L17" s="274">
        <v>3</v>
      </c>
      <c r="M17" s="248">
        <f>K17*L17</f>
        <v>0</v>
      </c>
      <c r="N17" s="299" t="s">
        <v>199</v>
      </c>
      <c r="O17" s="302" t="s">
        <v>180</v>
      </c>
      <c r="P17" s="243">
        <f>M17</f>
        <v>0</v>
      </c>
    </row>
    <row r="18" spans="1:16" s="5" customFormat="1" ht="22.5" customHeight="1" x14ac:dyDescent="0.25">
      <c r="A18" s="266"/>
      <c r="B18" s="258"/>
      <c r="C18" s="153" t="s">
        <v>150</v>
      </c>
      <c r="D18" s="291"/>
      <c r="E18" s="278"/>
      <c r="F18" s="291"/>
      <c r="G18" s="293"/>
      <c r="H18" s="263"/>
      <c r="I18" s="261"/>
      <c r="J18" s="255"/>
      <c r="K18" s="269"/>
      <c r="L18" s="275"/>
      <c r="M18" s="249"/>
      <c r="N18" s="300"/>
      <c r="O18" s="303"/>
      <c r="P18" s="305"/>
    </row>
    <row r="19" spans="1:16" s="5" customFormat="1" ht="22.5" customHeight="1" thickBot="1" x14ac:dyDescent="0.3">
      <c r="A19" s="267"/>
      <c r="B19" s="259"/>
      <c r="C19" s="154" t="s">
        <v>151</v>
      </c>
      <c r="D19" s="292"/>
      <c r="E19" s="279"/>
      <c r="F19" s="292"/>
      <c r="G19" s="294"/>
      <c r="H19" s="264"/>
      <c r="I19" s="261"/>
      <c r="J19" s="256"/>
      <c r="K19" s="270"/>
      <c r="L19" s="276"/>
      <c r="M19" s="250"/>
      <c r="N19" s="301"/>
      <c r="O19" s="304"/>
      <c r="P19" s="244"/>
    </row>
    <row r="20" spans="1:16" s="5" customFormat="1" ht="54.75" customHeight="1" thickBot="1" x14ac:dyDescent="0.3">
      <c r="A20" s="128" t="s">
        <v>158</v>
      </c>
      <c r="B20" s="135" t="s">
        <v>189</v>
      </c>
      <c r="C20" s="147" t="s">
        <v>190</v>
      </c>
      <c r="D20" s="147" t="s">
        <v>188</v>
      </c>
      <c r="E20" s="136">
        <v>1800</v>
      </c>
      <c r="F20" s="147" t="s">
        <v>169</v>
      </c>
      <c r="G20" s="149" t="s">
        <v>137</v>
      </c>
      <c r="H20" s="149" t="s">
        <v>175</v>
      </c>
      <c r="I20" s="261"/>
      <c r="J20" s="209"/>
      <c r="K20" s="184">
        <f t="shared" ref="K20" si="2">E20*J20</f>
        <v>0</v>
      </c>
      <c r="L20" s="113">
        <v>3</v>
      </c>
      <c r="M20" s="201">
        <f>K20*L20</f>
        <v>0</v>
      </c>
      <c r="N20" s="172" t="s">
        <v>203</v>
      </c>
      <c r="O20" s="177" t="s">
        <v>181</v>
      </c>
      <c r="P20" s="191">
        <f>M20</f>
        <v>0</v>
      </c>
    </row>
    <row r="21" spans="1:16" s="5" customFormat="1" ht="39" customHeight="1" x14ac:dyDescent="0.25">
      <c r="A21" s="282" t="s">
        <v>166</v>
      </c>
      <c r="B21" s="155" t="s">
        <v>170</v>
      </c>
      <c r="C21" s="157" t="s">
        <v>173</v>
      </c>
      <c r="D21" s="157" t="s">
        <v>171</v>
      </c>
      <c r="E21" s="133">
        <v>2200</v>
      </c>
      <c r="F21" s="280" t="s">
        <v>172</v>
      </c>
      <c r="G21" s="157" t="s">
        <v>139</v>
      </c>
      <c r="H21" s="280" t="s">
        <v>174</v>
      </c>
      <c r="I21" s="261"/>
      <c r="J21" s="206"/>
      <c r="K21" s="181">
        <f>E21*J21</f>
        <v>0</v>
      </c>
      <c r="L21" s="119">
        <v>2</v>
      </c>
      <c r="M21" s="200">
        <f>K21*L21</f>
        <v>0</v>
      </c>
      <c r="N21" s="156" t="s">
        <v>215</v>
      </c>
      <c r="O21" s="178" t="s">
        <v>181</v>
      </c>
      <c r="P21" s="243">
        <f>M21+M22</f>
        <v>0</v>
      </c>
    </row>
    <row r="22" spans="1:16" s="5" customFormat="1" ht="28.5" customHeight="1" thickBot="1" x14ac:dyDescent="0.3">
      <c r="A22" s="283"/>
      <c r="B22" s="137" t="s">
        <v>176</v>
      </c>
      <c r="C22" s="167" t="s">
        <v>177</v>
      </c>
      <c r="D22" s="160" t="s">
        <v>191</v>
      </c>
      <c r="E22" s="138">
        <v>1000</v>
      </c>
      <c r="F22" s="281"/>
      <c r="G22" s="149" t="s">
        <v>137</v>
      </c>
      <c r="H22" s="281"/>
      <c r="I22" s="261"/>
      <c r="J22" s="210"/>
      <c r="K22" s="183">
        <f>E22*J22</f>
        <v>0</v>
      </c>
      <c r="L22" s="168">
        <v>2</v>
      </c>
      <c r="M22" s="197">
        <f>K22*L22</f>
        <v>0</v>
      </c>
      <c r="N22" s="173" t="s">
        <v>200</v>
      </c>
      <c r="O22" s="179" t="s">
        <v>181</v>
      </c>
      <c r="P22" s="244"/>
    </row>
    <row r="23" spans="1:16" s="5" customFormat="1" ht="51" customHeight="1" thickBot="1" x14ac:dyDescent="0.3">
      <c r="A23" s="145">
        <v>13</v>
      </c>
      <c r="B23" s="129" t="s">
        <v>204</v>
      </c>
      <c r="C23" s="143" t="s">
        <v>206</v>
      </c>
      <c r="D23" s="132" t="s">
        <v>205</v>
      </c>
      <c r="E23" s="144">
        <v>5280</v>
      </c>
      <c r="F23" s="132" t="s">
        <v>172</v>
      </c>
      <c r="G23" s="132" t="s">
        <v>208</v>
      </c>
      <c r="H23" s="132" t="s">
        <v>174</v>
      </c>
      <c r="I23" s="166" t="s">
        <v>214</v>
      </c>
      <c r="J23" s="209"/>
      <c r="K23" s="184">
        <f>E23*J23</f>
        <v>0</v>
      </c>
      <c r="L23" s="113">
        <v>2</v>
      </c>
      <c r="M23" s="202">
        <f>K23*L23</f>
        <v>0</v>
      </c>
      <c r="N23" s="171" t="s">
        <v>207</v>
      </c>
      <c r="O23" s="180" t="s">
        <v>181</v>
      </c>
      <c r="P23" s="192">
        <f>M23</f>
        <v>0</v>
      </c>
    </row>
    <row r="24" spans="1:16" s="5" customFormat="1" ht="15.75" x14ac:dyDescent="0.25">
      <c r="A24" s="139"/>
      <c r="B24" s="139"/>
      <c r="C24" s="140"/>
      <c r="D24" s="140"/>
      <c r="E24" s="141">
        <f>SUM(E4:E23)</f>
        <v>176511</v>
      </c>
      <c r="F24" s="140"/>
      <c r="G24" s="140"/>
      <c r="H24" s="140"/>
      <c r="I24" s="114"/>
      <c r="J24" s="211"/>
      <c r="K24" s="187">
        <f>SUM(K4:K23)</f>
        <v>0</v>
      </c>
      <c r="L24" s="115"/>
      <c r="M24" s="203"/>
      <c r="P24" s="193">
        <f>SUM(P4:P23)</f>
        <v>0</v>
      </c>
    </row>
    <row r="25" spans="1:16" x14ac:dyDescent="0.25">
      <c r="B25" t="s">
        <v>153</v>
      </c>
      <c r="K25" s="118"/>
      <c r="M25" s="203"/>
    </row>
    <row r="26" spans="1:16" x14ac:dyDescent="0.25">
      <c r="B26" s="212" t="s">
        <v>219</v>
      </c>
    </row>
    <row r="29" spans="1:16" x14ac:dyDescent="0.25">
      <c r="K29" s="121"/>
    </row>
  </sheetData>
  <sheetProtection algorithmName="SHA-512" hashValue="Dp24X9Fyuw0cGP/vGepIkfugiH7hupXxkIUqGyinK3T5OHqCbty85FuQAZCCYkAynxTeermvq/+/v1Oc0saKbw==" saltValue="EfJSxOHgApcXih92DWSECg==" spinCount="100000" sheet="1" selectLockedCells="1"/>
  <mergeCells count="50">
    <mergeCell ref="I13:I16"/>
    <mergeCell ref="N4:N7"/>
    <mergeCell ref="O4:O7"/>
    <mergeCell ref="P17:P19"/>
    <mergeCell ref="N17:N19"/>
    <mergeCell ref="O17:O19"/>
    <mergeCell ref="P13:P15"/>
    <mergeCell ref="N13:N15"/>
    <mergeCell ref="O13:O15"/>
    <mergeCell ref="P4:P7"/>
    <mergeCell ref="P8:P9"/>
    <mergeCell ref="P11:P12"/>
    <mergeCell ref="N11:N12"/>
    <mergeCell ref="O11:O12"/>
    <mergeCell ref="I4:I12"/>
    <mergeCell ref="A8:A9"/>
    <mergeCell ref="H8:H9"/>
    <mergeCell ref="A4:A7"/>
    <mergeCell ref="B4:B7"/>
    <mergeCell ref="F11:F12"/>
    <mergeCell ref="H21:H22"/>
    <mergeCell ref="A21:A22"/>
    <mergeCell ref="G11:G12"/>
    <mergeCell ref="H11:H12"/>
    <mergeCell ref="A11:A12"/>
    <mergeCell ref="B11:B12"/>
    <mergeCell ref="B13:B15"/>
    <mergeCell ref="D17:D19"/>
    <mergeCell ref="E17:E19"/>
    <mergeCell ref="F17:F19"/>
    <mergeCell ref="G17:G19"/>
    <mergeCell ref="F21:F22"/>
    <mergeCell ref="G13:G15"/>
    <mergeCell ref="D13:D15"/>
    <mergeCell ref="P21:P22"/>
    <mergeCell ref="A13:A15"/>
    <mergeCell ref="M17:M19"/>
    <mergeCell ref="M13:M15"/>
    <mergeCell ref="J13:J15"/>
    <mergeCell ref="B17:B19"/>
    <mergeCell ref="I17:I22"/>
    <mergeCell ref="H17:H19"/>
    <mergeCell ref="A17:A19"/>
    <mergeCell ref="K13:K15"/>
    <mergeCell ref="L13:L15"/>
    <mergeCell ref="K17:K19"/>
    <mergeCell ref="L17:L19"/>
    <mergeCell ref="H13:H15"/>
    <mergeCell ref="J17:J19"/>
    <mergeCell ref="E13:E15"/>
  </mergeCells>
  <pageMargins left="0.51181102362204722" right="0.51181102362204722" top="0.78740157480314965" bottom="0.78740157480314965" header="0.31496062992125984" footer="0.31496062992125984"/>
  <pageSetup paperSize="9" scale="70" fitToHeight="0" orientation="landscape" r:id="rId1"/>
  <headerFooter>
    <oddHeader>&amp;RPříloha smlouvy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Brno - jih</vt:lpstr>
      <vt:lpstr>Brno - sever</vt:lpstr>
      <vt:lpstr>Přerov</vt:lpstr>
      <vt:lpstr>'Brno - jih'!Oblast_tisku</vt:lpstr>
      <vt:lpstr>'Brno - sever'!Oblast_tisku</vt:lpstr>
      <vt:lpstr>Přerov!Oblast_tisku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2024-11-12T13:43:09Z</cp:lastPrinted>
  <dcterms:created xsi:type="dcterms:W3CDTF">2016-02-10T09:22:39Z</dcterms:created>
  <dcterms:modified xsi:type="dcterms:W3CDTF">2024-12-02T08:57:24Z</dcterms:modified>
</cp:coreProperties>
</file>