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klara_maruskova_mze_gov_cz/Documents/Dokumenty/dokumenty OSB/veřejné zakázky/úklid ČB 2025/"/>
    </mc:Choice>
  </mc:AlternateContent>
  <xr:revisionPtr revIDLastSave="0" documentId="8_{124C33B1-2DFF-41A4-90AD-EAF19290D64F}" xr6:coauthVersionLast="47" xr6:coauthVersionMax="47" xr10:uidLastSave="{00000000-0000-0000-0000-000000000000}"/>
  <bookViews>
    <workbookView xWindow="-110" yWindow="-110" windowWidth="19420" windowHeight="10300" tabRatio="666" activeTab="1" xr2:uid="{1D8354DE-8503-45BB-88FA-F0AA15EFFD96}"/>
  </bookViews>
  <sheets>
    <sheet name="Krycí list" sheetId="16" r:id="rId1"/>
    <sheet name="Prostor A" sheetId="2" r:id="rId2"/>
    <sheet name="Prostor B " sheetId="6" r:id="rId3"/>
    <sheet name="Prostor C" sheetId="5" r:id="rId4"/>
    <sheet name="Prostor D" sheetId="7" r:id="rId5"/>
    <sheet name="Prostor E" sheetId="8" r:id="rId6"/>
    <sheet name="Speciální úklid" sheetId="9" r:id="rId7"/>
    <sheet name="Mimořádný úklid" sheetId="3" r:id="rId8"/>
    <sheet name="Spotřební materiál" sheetId="15" r:id="rId9"/>
  </sheets>
  <definedNames>
    <definedName name="_xlnm.Print_Area" localSheetId="7">#N/A</definedName>
    <definedName name="_xlnm.Print_Area" localSheetId="5">#N/A</definedName>
    <definedName name="_xlnm.Print_Area" localSheetId="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G49" i="9"/>
  <c r="C6" i="16" s="1"/>
  <c r="H18" i="7"/>
  <c r="H22" i="7"/>
  <c r="H23" i="7" s="1"/>
  <c r="H21" i="7"/>
  <c r="H20" i="7"/>
  <c r="H19" i="7"/>
  <c r="H17" i="7"/>
  <c r="F4" i="3"/>
  <c r="F3" i="3"/>
  <c r="F5" i="3" s="1"/>
  <c r="C7" i="16" s="1"/>
  <c r="H6" i="5"/>
  <c r="H7" i="5"/>
  <c r="H8" i="5"/>
  <c r="H9" i="5"/>
  <c r="H10" i="5"/>
  <c r="H11" i="5"/>
  <c r="H12" i="5"/>
  <c r="H13" i="5"/>
  <c r="H14" i="5" s="1"/>
  <c r="H5" i="5"/>
  <c r="G16" i="2"/>
  <c r="F8" i="15"/>
  <c r="F7" i="15"/>
  <c r="F6" i="15"/>
  <c r="F5" i="15"/>
  <c r="F4" i="15"/>
  <c r="F3" i="15"/>
  <c r="H7" i="8"/>
  <c r="H6" i="8"/>
  <c r="H5" i="8"/>
  <c r="G8" i="8"/>
  <c r="H16" i="7"/>
  <c r="H15" i="7"/>
  <c r="H14" i="7"/>
  <c r="H13" i="7"/>
  <c r="H12" i="7"/>
  <c r="H11" i="7"/>
  <c r="H10" i="7"/>
  <c r="H9" i="7"/>
  <c r="H8" i="7"/>
  <c r="H7" i="7"/>
  <c r="H6" i="7"/>
  <c r="H5" i="7"/>
  <c r="G23" i="7"/>
  <c r="G14" i="5"/>
  <c r="H11" i="6"/>
  <c r="H12" i="6" s="1"/>
  <c r="H10" i="6"/>
  <c r="H9" i="6"/>
  <c r="H8" i="6"/>
  <c r="H7" i="6"/>
  <c r="H6" i="6"/>
  <c r="H5" i="6"/>
  <c r="G12" i="6"/>
  <c r="H15" i="2"/>
  <c r="H14" i="2"/>
  <c r="H13" i="2"/>
  <c r="H12" i="2"/>
  <c r="H11" i="2"/>
  <c r="H10" i="2"/>
  <c r="H7" i="2"/>
  <c r="H6" i="2"/>
  <c r="F9" i="15" l="1"/>
  <c r="C8" i="16" s="1"/>
  <c r="H8" i="8"/>
  <c r="B5" i="16"/>
  <c r="C5" i="16" s="1"/>
  <c r="H16" i="2"/>
  <c r="C9" i="16" l="1"/>
</calcChain>
</file>

<file path=xl/sharedStrings.xml><?xml version="1.0" encoding="utf-8"?>
<sst xmlns="http://schemas.openxmlformats.org/spreadsheetml/2006/main" count="339" uniqueCount="164">
  <si>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</si>
  <si>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</si>
  <si>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</si>
  <si>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</si>
  <si>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</si>
  <si>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</si>
  <si>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Cena za 1 měsíc bez DPH</t>
  </si>
  <si>
    <t>Týdenní úklid</t>
  </si>
  <si>
    <t>Měsíční úklid</t>
  </si>
  <si>
    <t>Čištění otopných těles</t>
  </si>
  <si>
    <t>Mytí venkovních dveří ve fasádě</t>
  </si>
  <si>
    <t>Prostor A</t>
  </si>
  <si>
    <t>A1</t>
  </si>
  <si>
    <t>Prostor B</t>
  </si>
  <si>
    <t>Prostor C</t>
  </si>
  <si>
    <t>Prostor D</t>
  </si>
  <si>
    <t>sociální zařízení (WC, umyvárny, sprchy)</t>
  </si>
  <si>
    <t>Prostor E</t>
  </si>
  <si>
    <t>výtahy</t>
  </si>
  <si>
    <t>Omytí a vyleštění zrcadel</t>
  </si>
  <si>
    <t>Omytí sprchových koutů, van dezinfekčním prostředkem</t>
  </si>
  <si>
    <t>ks</t>
  </si>
  <si>
    <t>Praní koberců mokrou cestou</t>
  </si>
  <si>
    <t xml:space="preserve">ks </t>
  </si>
  <si>
    <t>bal</t>
  </si>
  <si>
    <t>Měrná jednotka ks/bal.</t>
  </si>
  <si>
    <t>Cena za ks/bal. bez DPH</t>
  </si>
  <si>
    <t>kuchyňky</t>
  </si>
  <si>
    <t>garáže</t>
  </si>
  <si>
    <t>inspekční pokoje</t>
  </si>
  <si>
    <t>Vyprázdnění skartovaček, přesun odpadu do popelnice (tříděný odpad),utření nádob v případě potřeby</t>
  </si>
  <si>
    <t>Otření podnoží otočných židlí</t>
  </si>
  <si>
    <t>Omytí vnitřních parapetů</t>
  </si>
  <si>
    <t>Odstranění ohmatů a skvrn ze skel, dveří, vnějších ploch nábytku</t>
  </si>
  <si>
    <r>
      <t>m</t>
    </r>
    <r>
      <rPr>
        <vertAlign val="superscript"/>
        <sz val="10"/>
        <rFont val="Arial"/>
        <family val="2"/>
        <charset val="238"/>
      </rPr>
      <t>2</t>
    </r>
  </si>
  <si>
    <t>Omytí baterií, umyvadel, dřezů vč. odkapávacích ploch dezinfekčním prostředkem</t>
  </si>
  <si>
    <t>Vlhké stírání a leštění obkladů a omyvatelných stěn</t>
  </si>
  <si>
    <t>Úklid vnitřních prostor volně přístupných stolů a nábytku do 1,6 m</t>
  </si>
  <si>
    <t>Vysátí ploch koberců včetně odstranění příp. skvrn nebo mokré stírání celé podlahy vč. odstraňování skvrn dle podlahové krytiny</t>
  </si>
  <si>
    <t>Úklid vnitřních prostor - volně přístupných částí stolů a nábytku aj. vybavení do výše 1,6 m</t>
  </si>
  <si>
    <t>Čistění odpadů, sifonů, armatur</t>
  </si>
  <si>
    <t>Desinfekce dveřních klik, madel skříní, úchytů ledniček, mikrovlnných trub, myček na nádobí</t>
  </si>
  <si>
    <t>Úklid vnitřních prostor - volně přístupných stolů a volných ploch do výše 1,6 m</t>
  </si>
  <si>
    <t>Úklid vnitřních prostor - volně přístupných stolů a nábytku do výše 1,6 m</t>
  </si>
  <si>
    <t>Omytí vnitřních parapetů a lišt</t>
  </si>
  <si>
    <t>Omytí umyvadel a baterií dezinfekčním prostředkem</t>
  </si>
  <si>
    <t>Omytí toaletních mís, pisoárů dezinfekčním prostředkem (zevnitř i zvenku)</t>
  </si>
  <si>
    <t>Dezinfekce úchytových míst (baterie, zásobník na mýdla, ručníky, toaletní papír, splachovadla, kliky apod.)</t>
  </si>
  <si>
    <t>Mytí podlahy dezinfekčním prostředkem včetně odstranění skvrn</t>
  </si>
  <si>
    <t>Mytí obkladů a omyvatelných stěn</t>
  </si>
  <si>
    <t>Čistění odpadů</t>
  </si>
  <si>
    <t>Omytí zařizovacích předmětů (zásobník na mýdlo, ručníky, toaletní papír, toaletní štětky)</t>
  </si>
  <si>
    <t>Čistění stěn, dveří, zárubní, zrcadel vč. odstranění skvrn</t>
  </si>
  <si>
    <t xml:space="preserve">Zametání a mokré stírání celé podlahy vč. odstraňování skvrn </t>
  </si>
  <si>
    <t>Mytí sekčních vrat (oboustranně)</t>
  </si>
  <si>
    <t>Desinfekce úchytových míst (baterie, zásobníky na mýdlo, ručníky, splachovadla, kliky)</t>
  </si>
  <si>
    <t>Omytí obkladů, omyvatelných stěn a zařizovacích předmětů</t>
  </si>
  <si>
    <t>Mytí podlahy desinfekčním prostředkem na sociálním zařízení</t>
  </si>
  <si>
    <t>Stírání prachu z vodorovných volných ploch nábytku od výše 1,6 m</t>
  </si>
  <si>
    <t>Mytí odpadkových košů</t>
  </si>
  <si>
    <t>Čištění čalouněného nábytku suchou cestou (židle jednací, židle otočné, křesla, sedačky atd.)</t>
  </si>
  <si>
    <t>B1</t>
  </si>
  <si>
    <t>Čistění mříží</t>
  </si>
  <si>
    <t xml:space="preserve">Mokré stírání celé podlahy vč. odstraňování skvrn </t>
  </si>
  <si>
    <t>Omytí umyvadel, vany, sprchového koutu  a baterií desinfekčním prostředkem</t>
  </si>
  <si>
    <t>CENOVÁ NABÍDKA - SPOTŘEBNÍ MATERIÁL</t>
  </si>
  <si>
    <t>hod</t>
  </si>
  <si>
    <t>Čtvrtletní úklid</t>
  </si>
  <si>
    <t>Počet úkonů za 1 rok</t>
  </si>
  <si>
    <t>Spotřební materiál</t>
  </si>
  <si>
    <t>Vonné sítko do pisoáru</t>
  </si>
  <si>
    <t>WC štětka komplet</t>
  </si>
  <si>
    <t>WC závěs vonný</t>
  </si>
  <si>
    <t>Tek. mýdlo desinfekční bílé 5L</t>
  </si>
  <si>
    <t>Příloha č. 2 ke smlouvě na zajištění úklidových prací</t>
  </si>
  <si>
    <t xml:space="preserve">Běžný úklid </t>
  </si>
  <si>
    <t>nevyplňovat</t>
  </si>
  <si>
    <t>Vyprázdnění nádob na odpad včetně dodávky a výměny mikroténových sáčků do odpadkových nádob, utření nádob v případě potřeby, přesun odpadu do popelnice (tříděný odpad)</t>
  </si>
  <si>
    <t>Mimořádný úklid při havárii vody, topení, atd.</t>
  </si>
  <si>
    <t>Mimořádný úklid po stavebních pracích vč. malování a výměně podlahové krytiny</t>
  </si>
  <si>
    <t>komplet</t>
  </si>
  <si>
    <t>Odstranění prachu z vypínačů, zásuvek, hasících přístrojů, věšáků, obrazů, klimatizačních jednotek a ostatních předmětů na stěnách, odstranění pavučin</t>
  </si>
  <si>
    <t>Odstranění prachu z vypínačů, zásuvek, hasících přístrojů, požárních hydrantů, věšáků, obrazů a ostatních předmětů na stěnách, odstranění pavučin</t>
  </si>
  <si>
    <t>Odstranění prachu z vypínačů, zásuvek, věšáků a ostatních předmětů na stěnách, odstranění pavučin</t>
  </si>
  <si>
    <t>Odstranění prachu z vypínačů, zásuvek, hasících přístrojů, odstranění pavučin</t>
  </si>
  <si>
    <t>Cena celkem v Kč bez DPH</t>
  </si>
  <si>
    <t>CENOVÁ NABÍDKA - KRYCÍ LIST NABÍDKY - ČESKÉ BUDĚJOVICE</t>
  </si>
  <si>
    <t>Cena v Kč/hod. bez DPH</t>
  </si>
  <si>
    <t>Celková maximální cena za 12 měsíců</t>
  </si>
  <si>
    <t>Cena za 12 měsíců bez DPH</t>
  </si>
  <si>
    <t>Desinfekce dveřních klik a vypínačů, leštění zrcadel</t>
  </si>
  <si>
    <t>Desinfekce dveřních klik a vypínačů</t>
  </si>
  <si>
    <t>Vysátí ploch koberců včetně odstranění příp. skvrn nebo mokré stírání celé podlahy desinfekčním prostředkem vč. odstraňování skvrn dle podlahové krytiny</t>
  </si>
  <si>
    <t>D1</t>
  </si>
  <si>
    <t>D2</t>
  </si>
  <si>
    <t>Omytí baterie a výlevky desinfekčním přípravkem zvenku i zevnitř</t>
  </si>
  <si>
    <t>Umytí podlahy desinfekčním prostředkem</t>
  </si>
  <si>
    <t>Odstranění pavučin</t>
  </si>
  <si>
    <t>Desinfekce dveřních klik, umývadel, baterií, čistění odpadů</t>
  </si>
  <si>
    <t>úklidové místnosti</t>
  </si>
  <si>
    <t>Umytí madel a zábradlí</t>
  </si>
  <si>
    <t>Celoplošné mytí umývadel vč. sifonů,a přívodních arnatur, WC mís, pisoárů, splachovadel desinfekčním prostředkem</t>
  </si>
  <si>
    <t>Vyprázdnění nádob na odpad včetně dodávky a výměny mikroténových sáčků do odpadkových nádob, otření nádob v případě potřeby, přesun odpadu do popelnice (tříděný odpad)</t>
  </si>
  <si>
    <t>Odstranění prachu z vypínačů, zásuvek, hasících přístrojů, věšáků, obrazů a ostatních předmětů na stěnách vč. odstranění pavučin</t>
  </si>
  <si>
    <t>Odstranění prachu z vypínačů, zásuvek, hasicích přístrojů, věšáků, obrazů, klimatizačních jednotek a ostatních předmětů na stěnách vč. odstranění pavučin</t>
  </si>
  <si>
    <t>Odstranění ohmatů a skvrn z obkladů, omyvatelných stěn a zařizovacích předmětů</t>
  </si>
  <si>
    <t>Mytí parapetů, dveří, zárubní</t>
  </si>
  <si>
    <t>Odstranění nečistot ze spodních drážek dveří a rámů výtahů</t>
  </si>
  <si>
    <t>Odstranění prachu z vypínačů, zásuvek, hasících přístrojů, věšáků, obrazů, klimatizačních jednotek a ostatních předmětů na stěnách vč. odstranění pavučin</t>
  </si>
  <si>
    <t>Úklid vnitřních prostor - volně přístupných stolů a nábytku do výše 1,6 m vč. odstranění pavučin</t>
  </si>
  <si>
    <t>Omytí toaletních mís desinfekčním přípravkem (zvenku i zevnitř)</t>
  </si>
  <si>
    <t>Mytí celé plochy vnitřních dveří a zárubní</t>
  </si>
  <si>
    <r>
      <t>Mytí oken vč. rámů, vč. venkovních a vnitřních parapetů, mytí vnitřních a venkovních žaluzií, mytí luxferů (množství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uvedeno oboustranně)</t>
    </r>
  </si>
  <si>
    <t>Speciální úklid</t>
  </si>
  <si>
    <t>Mimořádný úklid</t>
  </si>
  <si>
    <t>Položka</t>
  </si>
  <si>
    <t>Denní úklid</t>
  </si>
  <si>
    <t>technické místnosti, spisovny, sklady</t>
  </si>
  <si>
    <r>
      <t xml:space="preserve"> A2 </t>
    </r>
    <r>
      <rPr>
        <sz val="9"/>
        <rFont val="Arial"/>
        <family val="2"/>
        <charset val="238"/>
      </rPr>
      <t>zasedací místnosti</t>
    </r>
  </si>
  <si>
    <t>chodby, haly, schodiště, recepce</t>
  </si>
  <si>
    <r>
      <t xml:space="preserve">B1 </t>
    </r>
    <r>
      <rPr>
        <sz val="8"/>
        <rFont val="Arial"/>
        <family val="2"/>
        <charset val="238"/>
      </rPr>
      <t>chodby, haly, schodiště, recepce</t>
    </r>
  </si>
  <si>
    <r>
      <t xml:space="preserve">B2 </t>
    </r>
    <r>
      <rPr>
        <sz val="8"/>
        <rFont val="Arial"/>
        <family val="2"/>
        <charset val="238"/>
      </rPr>
      <t>chodby za mříží</t>
    </r>
  </si>
  <si>
    <r>
      <t xml:space="preserve">C  </t>
    </r>
    <r>
      <rPr>
        <sz val="8"/>
        <rFont val="Arial"/>
        <family val="2"/>
        <charset val="238"/>
      </rPr>
      <t>kuchyňky</t>
    </r>
  </si>
  <si>
    <r>
      <t xml:space="preserve">D1  </t>
    </r>
    <r>
      <rPr>
        <sz val="8"/>
        <rFont val="Arial"/>
        <family val="2"/>
        <charset val="238"/>
      </rPr>
      <t>sociální zařízení (WC, umyvárny, sprchy)</t>
    </r>
  </si>
  <si>
    <r>
      <t xml:space="preserve">D2 </t>
    </r>
    <r>
      <rPr>
        <sz val="8"/>
        <rFont val="Arial"/>
        <family val="2"/>
        <charset val="238"/>
      </rPr>
      <t>úklidové místnosti</t>
    </r>
  </si>
  <si>
    <r>
      <t xml:space="preserve">E  </t>
    </r>
    <r>
      <rPr>
        <sz val="8"/>
        <rFont val="Arial"/>
        <family val="2"/>
        <charset val="238"/>
      </rPr>
      <t>výtahy</t>
    </r>
  </si>
  <si>
    <t>H1</t>
  </si>
  <si>
    <t>H2</t>
  </si>
  <si>
    <r>
      <t xml:space="preserve">H1  </t>
    </r>
    <r>
      <rPr>
        <sz val="8"/>
        <rFont val="Arial"/>
        <family val="2"/>
        <charset val="238"/>
      </rPr>
      <t>garáže</t>
    </r>
  </si>
  <si>
    <r>
      <t xml:space="preserve">H2  </t>
    </r>
    <r>
      <rPr>
        <sz val="8"/>
        <rFont val="Arial"/>
        <family val="2"/>
        <charset val="238"/>
      </rPr>
      <t>technické místnosti, spisovny, sklady</t>
    </r>
  </si>
  <si>
    <t>Prostor I</t>
  </si>
  <si>
    <r>
      <t xml:space="preserve">I  </t>
    </r>
    <r>
      <rPr>
        <sz val="8"/>
        <rFont val="Arial"/>
        <family val="2"/>
        <charset val="238"/>
      </rPr>
      <t>inspekční pokoje</t>
    </r>
  </si>
  <si>
    <r>
      <t xml:space="preserve"> A1    </t>
    </r>
    <r>
      <rPr>
        <sz val="9"/>
        <rFont val="Arial"/>
        <family val="2"/>
        <charset val="238"/>
      </rPr>
      <t>kanceláře, denní místnost</t>
    </r>
  </si>
  <si>
    <t>kanceláře, denní místnost</t>
  </si>
  <si>
    <t>Prostor H</t>
  </si>
  <si>
    <t>Papírové ručníky ZZ bílé, 25 x 23 cm (+/- 1 cm), dvouvrstvé, celulóza</t>
  </si>
  <si>
    <t>WC papír bílý, dvouvrstvý, celulóza, 27 cm (+/- 1 cm), návin 180 m</t>
  </si>
  <si>
    <t>CENOVÁ NABÍDKA - ÚKLIDOVÉ SLUŽBY - BĚŽNÝ ÚKLID - PROSTOR A</t>
  </si>
  <si>
    <t>CENOVÁ NABÍDKA - ÚKLIDOVÉ SLUŽBY - BĚŽNÝ ÚKLID -  PROSTOR B</t>
  </si>
  <si>
    <t>CENOVÁ NABÍDKA - ÚKLIDOVÉ SLUŽBY - BĚŽNÝ ÚKLID - PROSTOR C</t>
  </si>
  <si>
    <t>CENOVÁ NABÍDKA - ÚKLIDOVÉ SLUŽBY - BĚŽNÝ ÚKLID - PROSTOR D</t>
  </si>
  <si>
    <t>CENOVÁ NABÍDKA - ÚKLIDOVÉ SLUŽBY - BĚŽNÝ ÚKLID - PROSTOR E</t>
  </si>
  <si>
    <t>Prostor A2</t>
  </si>
  <si>
    <t>A2</t>
  </si>
  <si>
    <t>zasedací místnosti</t>
  </si>
  <si>
    <t>B2</t>
  </si>
  <si>
    <t>chodby za mříží</t>
  </si>
  <si>
    <t>Prostor B2</t>
  </si>
  <si>
    <t>Na vyžádání - předpoklad 5x ročně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</si>
  <si>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/ks/komplet</t>
    </r>
  </si>
  <si>
    <t>Na vyžádání - předpoklad 4x ročně</t>
  </si>
  <si>
    <t>Objekt objednatele</t>
  </si>
  <si>
    <t>1x ročně</t>
  </si>
  <si>
    <t xml:space="preserve">CENOVÁ NABÍDKA -  ÚKLIDOVÉ SLUŽBY - SPECIÁLNÍ ÚKLID </t>
  </si>
  <si>
    <t xml:space="preserve"> CENOVÁ NABÍDKA - MIMOŘÁDNÝ ÚKLID</t>
  </si>
  <si>
    <t>I</t>
  </si>
  <si>
    <t>Vysátí ploch koberců včetně odstranění případných skvrn nebo mokré stírání celé plochy včetně odstraňování skvrn dle podlahové krytiny</t>
  </si>
  <si>
    <t>Vysátí ploch koberců včetně odstranění případných skvrn nebo mokré stírání celé plochy včetně odstraňování skvrn dle podlahové krytiny, čistění rohožek</t>
  </si>
  <si>
    <t>Cena za 1 měsíc (Kč bez DPH)</t>
  </si>
  <si>
    <t>Cena za 12 měsíců (Kč bez DPH)</t>
  </si>
  <si>
    <t>předpokládané množství</t>
  </si>
  <si>
    <t>předpokládaná spotřeba dle skutečnosti ks za rok</t>
  </si>
  <si>
    <t>Úklid 2x týdně (listopad-duben)</t>
  </si>
  <si>
    <t>Úklid 1x týdně (květen-říjen)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</si>
</sst>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3" borderId="8" xfId="0" applyFont="1" applyFill="1" applyBorder="1" applyAlignment="1">
      <alignment horizontal="center"/>
    </xf>
    <xf numFmtId="0" fontId="0" fillId="3" borderId="0" xfId="0" applyFill="1"/>
    <xf numFmtId="0" fontId="1" fillId="3" borderId="9" xfId="0" applyFont="1" applyFill="1" applyBorder="1"/>
    <xf numFmtId="0" fontId="0" fillId="0" borderId="10" xfId="0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7" xfId="0" applyNumberFormat="1" applyFill="1" applyBorder="1"/>
    <xf numFmtId="16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justify" vertical="center"/>
    </xf>
    <xf numFmtId="0" fontId="1" fillId="0" borderId="23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/>
    <xf numFmtId="0" fontId="2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0" borderId="3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4" fontId="0" fillId="0" borderId="32" xfId="0" applyNumberForma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4" fontId="0" fillId="5" borderId="42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6545-9536-4A90-83EC-3BE926D3EB9D}">
  <dimension ref="A1:C9"/>
  <sheetViews>
    <sheetView workbookViewId="0">
      <selection activeCell="C9" sqref="C9"/>
    </sheetView>
  </sheetViews>
  <sheetFormatPr defaultRowHeight="12.5" x14ac:dyDescent="0.25"/>
  <cols>
    <col min="1" max="1" width="24.7265625" customWidth="1"/>
    <col min="2" max="2" width="16.26953125" customWidth="1"/>
    <col min="3" max="3" width="17.453125" customWidth="1"/>
  </cols>
  <sheetData>
    <row r="1" spans="1:3" x14ac:dyDescent="0.25">
      <c r="A1" t="s">
        <v>74</v>
      </c>
    </row>
    <row r="2" spans="1:3" ht="26.25" customHeight="1" x14ac:dyDescent="0.25">
      <c r="A2" s="124" t="s">
        <v>86</v>
      </c>
      <c r="B2" s="124"/>
      <c r="C2" s="124"/>
    </row>
    <row r="3" spans="1:3" ht="13" thickBot="1" x14ac:dyDescent="0.3">
      <c r="A3" s="67"/>
    </row>
    <row r="4" spans="1:3" ht="42" customHeight="1" thickBot="1" x14ac:dyDescent="0.3">
      <c r="A4" s="35"/>
      <c r="B4" s="113" t="s">
        <v>158</v>
      </c>
      <c r="C4" s="115" t="s">
        <v>159</v>
      </c>
    </row>
    <row r="5" spans="1:3" ht="19.5" customHeight="1" x14ac:dyDescent="0.25">
      <c r="A5" s="114" t="s">
        <v>75</v>
      </c>
      <c r="B5" s="112">
        <f>'Prostor A'!G16+'Prostor B '!G12+'Prostor C'!G14+'Prostor D'!G23+'Prostor E'!G8</f>
        <v>0</v>
      </c>
      <c r="C5" s="120">
        <f>B5*12</f>
        <v>0</v>
      </c>
    </row>
    <row r="6" spans="1:3" ht="19.5" customHeight="1" x14ac:dyDescent="0.25">
      <c r="A6" s="108" t="s">
        <v>113</v>
      </c>
      <c r="B6" s="117" t="s">
        <v>76</v>
      </c>
      <c r="C6" s="120">
        <f>'Speciální úklid'!G49</f>
        <v>0</v>
      </c>
    </row>
    <row r="7" spans="1:3" ht="18.75" customHeight="1" x14ac:dyDescent="0.25">
      <c r="A7" s="108" t="s">
        <v>114</v>
      </c>
      <c r="B7" s="118"/>
      <c r="C7" s="120">
        <f>'Mimořádný úklid'!F5</f>
        <v>0</v>
      </c>
    </row>
    <row r="8" spans="1:3" ht="19.5" customHeight="1" thickBot="1" x14ac:dyDescent="0.3">
      <c r="A8" s="88" t="s">
        <v>69</v>
      </c>
      <c r="B8" s="119"/>
      <c r="C8" s="120">
        <f>'Spotřební materiál'!F9</f>
        <v>0</v>
      </c>
    </row>
    <row r="9" spans="1:3" ht="19.5" customHeight="1" thickBot="1" x14ac:dyDescent="0.3">
      <c r="A9" s="125" t="s">
        <v>88</v>
      </c>
      <c r="B9" s="126"/>
      <c r="C9" s="121">
        <f>SUM(C5:C8)</f>
        <v>0</v>
      </c>
    </row>
  </sheetData>
  <mergeCells count="2">
    <mergeCell ref="A2:C2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B6E4-DB3B-46C4-AF48-E8315374D598}">
  <sheetPr>
    <pageSetUpPr fitToPage="1"/>
  </sheetPr>
  <dimension ref="A1:H2421"/>
  <sheetViews>
    <sheetView tabSelected="1" topLeftCell="A5" zoomScaleNormal="100" workbookViewId="0">
      <selection activeCell="C13" sqref="C13"/>
    </sheetView>
  </sheetViews>
  <sheetFormatPr defaultRowHeight="12.5" x14ac:dyDescent="0.25"/>
  <cols>
    <col min="1" max="1" width="10.7265625" style="1" customWidth="1"/>
    <col min="2" max="2" width="13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5.453125" customWidth="1"/>
    <col min="8" max="8" width="16.81640625" customWidth="1"/>
  </cols>
  <sheetData>
    <row r="1" spans="1:8" ht="18" x14ac:dyDescent="0.4">
      <c r="A1" s="130" t="s">
        <v>137</v>
      </c>
      <c r="B1" s="130"/>
      <c r="C1" s="130"/>
      <c r="D1" s="130"/>
      <c r="E1" s="130"/>
      <c r="F1" s="130"/>
      <c r="G1" s="130"/>
      <c r="H1" s="130"/>
    </row>
    <row r="2" spans="1:8" ht="18" x14ac:dyDescent="0.4">
      <c r="A2" s="13" t="s">
        <v>11</v>
      </c>
      <c r="B2" s="13" t="s">
        <v>12</v>
      </c>
      <c r="C2" s="68" t="s">
        <v>133</v>
      </c>
      <c r="D2" s="4"/>
      <c r="E2" s="5"/>
      <c r="F2" s="5"/>
      <c r="G2" s="5"/>
      <c r="H2" s="5"/>
    </row>
    <row r="3" spans="1:8" ht="18" x14ac:dyDescent="0.4">
      <c r="A3" s="14"/>
      <c r="B3" s="13"/>
      <c r="C3" s="68"/>
      <c r="D3"/>
      <c r="E3"/>
      <c r="F3"/>
      <c r="G3" s="5"/>
      <c r="H3" s="5"/>
    </row>
    <row r="4" spans="1:8" ht="18" x14ac:dyDescent="0.4">
      <c r="A4" s="3"/>
      <c r="B4" s="3"/>
      <c r="C4" s="3"/>
      <c r="D4" s="3"/>
      <c r="E4" s="3"/>
      <c r="F4" s="3"/>
      <c r="G4" s="3"/>
      <c r="H4" s="3"/>
    </row>
    <row r="5" spans="1:8" ht="41.5" thickBot="1" x14ac:dyDescent="0.3">
      <c r="A5" s="6" t="s">
        <v>0</v>
      </c>
      <c r="B5" s="2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26" t="s">
        <v>6</v>
      </c>
      <c r="H5" s="7" t="s">
        <v>89</v>
      </c>
    </row>
    <row r="6" spans="1:8" ht="42.75" customHeight="1" thickTop="1" x14ac:dyDescent="0.25">
      <c r="A6" s="131" t="s">
        <v>132</v>
      </c>
      <c r="B6" s="133" t="s">
        <v>116</v>
      </c>
      <c r="C6" s="43" t="s">
        <v>102</v>
      </c>
      <c r="D6" s="23" t="s">
        <v>21</v>
      </c>
      <c r="E6" s="10">
        <v>160</v>
      </c>
      <c r="F6" s="10">
        <v>21</v>
      </c>
      <c r="G6" s="39"/>
      <c r="H6" s="40">
        <f>G6*12</f>
        <v>0</v>
      </c>
    </row>
    <row r="7" spans="1:8" ht="33" customHeight="1" x14ac:dyDescent="0.25">
      <c r="A7" s="132"/>
      <c r="B7" s="134"/>
      <c r="C7" s="12" t="s">
        <v>42</v>
      </c>
      <c r="D7" s="79" t="s">
        <v>34</v>
      </c>
      <c r="E7" s="24">
        <v>640</v>
      </c>
      <c r="F7" s="10">
        <v>21</v>
      </c>
      <c r="G7" s="41"/>
      <c r="H7" s="40">
        <f t="shared" ref="H7:H15" si="0">G7*12</f>
        <v>0</v>
      </c>
    </row>
    <row r="8" spans="1:8" ht="33" customHeight="1" x14ac:dyDescent="0.25">
      <c r="A8" s="132"/>
      <c r="B8" s="115" t="s">
        <v>163</v>
      </c>
      <c r="C8" s="44" t="s">
        <v>156</v>
      </c>
      <c r="D8" s="79" t="s">
        <v>34</v>
      </c>
      <c r="E8" s="24">
        <v>2233</v>
      </c>
      <c r="F8" s="10">
        <v>4</v>
      </c>
      <c r="G8" s="41"/>
      <c r="H8" s="40">
        <f>G8*6</f>
        <v>0</v>
      </c>
    </row>
    <row r="9" spans="1:8" ht="37.5" customHeight="1" x14ac:dyDescent="0.25">
      <c r="A9" s="132"/>
      <c r="B9" s="115" t="s">
        <v>162</v>
      </c>
      <c r="C9" s="44" t="s">
        <v>156</v>
      </c>
      <c r="D9" s="22" t="s">
        <v>34</v>
      </c>
      <c r="E9" s="24">
        <v>2233</v>
      </c>
      <c r="F9" s="79">
        <v>8</v>
      </c>
      <c r="G9" s="41"/>
      <c r="H9" s="40">
        <f>G9*6</f>
        <v>0</v>
      </c>
    </row>
    <row r="10" spans="1:8" ht="42" customHeight="1" x14ac:dyDescent="0.25">
      <c r="A10" s="132"/>
      <c r="B10" s="27" t="s">
        <v>7</v>
      </c>
      <c r="C10" s="12" t="s">
        <v>30</v>
      </c>
      <c r="D10" s="23" t="s">
        <v>21</v>
      </c>
      <c r="E10" s="24">
        <v>80</v>
      </c>
      <c r="F10" s="24">
        <v>4</v>
      </c>
      <c r="G10" s="41"/>
      <c r="H10" s="40">
        <f t="shared" si="0"/>
        <v>0</v>
      </c>
    </row>
    <row r="11" spans="1:8" ht="20.25" customHeight="1" x14ac:dyDescent="0.25">
      <c r="A11" s="132"/>
      <c r="B11" s="135" t="s">
        <v>8</v>
      </c>
      <c r="C11" s="12" t="s">
        <v>31</v>
      </c>
      <c r="D11" s="23" t="s">
        <v>21</v>
      </c>
      <c r="E11" s="24">
        <v>160</v>
      </c>
      <c r="F11" s="24">
        <v>1</v>
      </c>
      <c r="G11" s="41"/>
      <c r="H11" s="40">
        <f t="shared" si="0"/>
        <v>0</v>
      </c>
    </row>
    <row r="12" spans="1:8" ht="42.75" customHeight="1" x14ac:dyDescent="0.25">
      <c r="A12" s="132"/>
      <c r="B12" s="136"/>
      <c r="C12" s="44" t="s">
        <v>81</v>
      </c>
      <c r="D12" s="22" t="s">
        <v>21</v>
      </c>
      <c r="E12" s="24">
        <v>1200</v>
      </c>
      <c r="F12" s="24">
        <v>1</v>
      </c>
      <c r="G12" s="41"/>
      <c r="H12" s="40">
        <f t="shared" si="0"/>
        <v>0</v>
      </c>
    </row>
    <row r="13" spans="1:8" ht="21.75" customHeight="1" x14ac:dyDescent="0.25">
      <c r="A13" s="132"/>
      <c r="B13" s="136"/>
      <c r="C13" s="44" t="s">
        <v>44</v>
      </c>
      <c r="D13" s="22" t="s">
        <v>34</v>
      </c>
      <c r="E13" s="24">
        <v>112</v>
      </c>
      <c r="F13" s="24">
        <v>1</v>
      </c>
      <c r="G13" s="41"/>
      <c r="H13" s="40">
        <f t="shared" si="0"/>
        <v>0</v>
      </c>
    </row>
    <row r="14" spans="1:8" ht="14.25" customHeight="1" x14ac:dyDescent="0.25">
      <c r="A14" s="132"/>
      <c r="B14" s="136"/>
      <c r="C14" s="44" t="s">
        <v>33</v>
      </c>
      <c r="D14" s="24" t="s">
        <v>80</v>
      </c>
      <c r="E14" s="24">
        <v>1</v>
      </c>
      <c r="F14" s="24">
        <v>1</v>
      </c>
      <c r="G14" s="41"/>
      <c r="H14" s="40">
        <f t="shared" si="0"/>
        <v>0</v>
      </c>
    </row>
    <row r="15" spans="1:8" ht="14.25" customHeight="1" thickBot="1" x14ac:dyDescent="0.3">
      <c r="A15" s="132"/>
      <c r="B15" s="136"/>
      <c r="C15" s="44" t="s">
        <v>90</v>
      </c>
      <c r="D15" s="23" t="s">
        <v>21</v>
      </c>
      <c r="E15" s="24">
        <v>130</v>
      </c>
      <c r="F15" s="24">
        <v>1</v>
      </c>
      <c r="G15" s="41"/>
      <c r="H15" s="40">
        <f t="shared" si="0"/>
        <v>0</v>
      </c>
    </row>
    <row r="16" spans="1:8" ht="19.5" customHeight="1" thickBot="1" x14ac:dyDescent="0.3">
      <c r="A16" s="127" t="s">
        <v>85</v>
      </c>
      <c r="B16" s="128"/>
      <c r="C16" s="128"/>
      <c r="D16" s="128"/>
      <c r="E16" s="128"/>
      <c r="F16" s="129"/>
      <c r="G16" s="47">
        <f>SUM(G6:G15)</f>
        <v>0</v>
      </c>
      <c r="H16" s="46">
        <f>SUM(H6:H15)</f>
        <v>0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</sheetData>
  <mergeCells count="5">
    <mergeCell ref="A16:F16"/>
    <mergeCell ref="A1:H1"/>
    <mergeCell ref="A6:A15"/>
    <mergeCell ref="B6:B7"/>
    <mergeCell ref="B11:B1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BC94-FAD4-4DB3-A46A-921B2876EA69}">
  <dimension ref="A1:H1972"/>
  <sheetViews>
    <sheetView topLeftCell="A4" workbookViewId="0">
      <selection activeCell="H11" sqref="H11"/>
    </sheetView>
  </sheetViews>
  <sheetFormatPr defaultRowHeight="12.5" x14ac:dyDescent="0.25"/>
  <cols>
    <col min="1" max="1" width="10.7265625" style="1" customWidth="1"/>
    <col min="2" max="2" width="13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5.1796875" customWidth="1"/>
    <col min="8" max="8" width="14.54296875" customWidth="1"/>
  </cols>
  <sheetData>
    <row r="1" spans="1:8" ht="18" x14ac:dyDescent="0.4">
      <c r="A1" s="130" t="s">
        <v>138</v>
      </c>
      <c r="B1" s="130"/>
      <c r="C1" s="130"/>
      <c r="D1" s="130"/>
      <c r="E1" s="130"/>
      <c r="F1" s="130"/>
      <c r="G1" s="130"/>
      <c r="H1" s="130"/>
    </row>
    <row r="2" spans="1:8" ht="18" x14ac:dyDescent="0.4">
      <c r="A2" s="13" t="s">
        <v>13</v>
      </c>
      <c r="B2" s="15" t="s">
        <v>61</v>
      </c>
      <c r="C2" s="68" t="s">
        <v>119</v>
      </c>
      <c r="D2" s="5"/>
      <c r="E2" s="5"/>
      <c r="F2" s="5"/>
      <c r="G2" s="5"/>
      <c r="H2" s="5"/>
    </row>
    <row r="3" spans="1:8" ht="18" x14ac:dyDescent="0.4">
      <c r="A3" s="13"/>
      <c r="B3" s="15"/>
      <c r="C3" s="68"/>
      <c r="D3" s="5"/>
      <c r="E3" s="5"/>
      <c r="F3" s="5"/>
      <c r="G3" s="5"/>
      <c r="H3" s="5"/>
    </row>
    <row r="4" spans="1:8" ht="50.25" customHeight="1" thickBot="1" x14ac:dyDescent="0.3">
      <c r="A4" s="8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26" t="s">
        <v>6</v>
      </c>
      <c r="H4" s="7" t="s">
        <v>89</v>
      </c>
    </row>
    <row r="5" spans="1:8" ht="47.25" customHeight="1" thickTop="1" x14ac:dyDescent="0.25">
      <c r="A5" s="137" t="s">
        <v>120</v>
      </c>
      <c r="B5" s="139" t="s">
        <v>116</v>
      </c>
      <c r="C5" s="90" t="s">
        <v>102</v>
      </c>
      <c r="D5" s="23" t="s">
        <v>21</v>
      </c>
      <c r="E5" s="10">
        <v>20</v>
      </c>
      <c r="F5" s="10">
        <v>21</v>
      </c>
      <c r="G5" s="39"/>
      <c r="H5" s="48">
        <f>G5*12</f>
        <v>0</v>
      </c>
    </row>
    <row r="6" spans="1:8" ht="37.5" customHeight="1" x14ac:dyDescent="0.25">
      <c r="A6" s="138"/>
      <c r="B6" s="134"/>
      <c r="C6" s="36" t="s">
        <v>157</v>
      </c>
      <c r="D6" s="79" t="s">
        <v>34</v>
      </c>
      <c r="E6" s="24">
        <v>1262</v>
      </c>
      <c r="F6" s="24">
        <v>21</v>
      </c>
      <c r="G6" s="41"/>
      <c r="H6" s="48">
        <f t="shared" ref="H6:H11" si="0">G6*12</f>
        <v>0</v>
      </c>
    </row>
    <row r="7" spans="1:8" ht="16" customHeight="1" x14ac:dyDescent="0.25">
      <c r="A7" s="138"/>
      <c r="B7" s="134"/>
      <c r="C7" s="12" t="s">
        <v>37</v>
      </c>
      <c r="D7" s="22" t="s">
        <v>34</v>
      </c>
      <c r="E7" s="24">
        <v>16</v>
      </c>
      <c r="F7" s="24">
        <v>21</v>
      </c>
      <c r="G7" s="41"/>
      <c r="H7" s="48">
        <f t="shared" si="0"/>
        <v>0</v>
      </c>
    </row>
    <row r="8" spans="1:8" ht="40.5" customHeight="1" x14ac:dyDescent="0.25">
      <c r="A8" s="138"/>
      <c r="B8" s="140" t="s">
        <v>8</v>
      </c>
      <c r="C8" s="36" t="s">
        <v>82</v>
      </c>
      <c r="D8" s="24" t="s">
        <v>21</v>
      </c>
      <c r="E8" s="24">
        <v>65</v>
      </c>
      <c r="F8" s="24">
        <v>1</v>
      </c>
      <c r="G8" s="41"/>
      <c r="H8" s="48">
        <f t="shared" si="0"/>
        <v>0</v>
      </c>
    </row>
    <row r="9" spans="1:8" ht="16" customHeight="1" x14ac:dyDescent="0.25">
      <c r="A9" s="138"/>
      <c r="B9" s="140"/>
      <c r="C9" s="36" t="s">
        <v>44</v>
      </c>
      <c r="D9" s="22" t="s">
        <v>34</v>
      </c>
      <c r="E9" s="24">
        <v>1.5</v>
      </c>
      <c r="F9" s="24">
        <v>1</v>
      </c>
      <c r="G9" s="41"/>
      <c r="H9" s="48">
        <f t="shared" si="0"/>
        <v>0</v>
      </c>
    </row>
    <row r="10" spans="1:8" ht="16" customHeight="1" x14ac:dyDescent="0.25">
      <c r="A10" s="138"/>
      <c r="B10" s="140"/>
      <c r="C10" s="83" t="s">
        <v>100</v>
      </c>
      <c r="D10" s="24" t="s">
        <v>21</v>
      </c>
      <c r="E10" s="24">
        <v>30</v>
      </c>
      <c r="F10" s="24">
        <v>1</v>
      </c>
      <c r="G10" s="41"/>
      <c r="H10" s="48">
        <f t="shared" si="0"/>
        <v>0</v>
      </c>
    </row>
    <row r="11" spans="1:8" ht="16" customHeight="1" thickBot="1" x14ac:dyDescent="0.3">
      <c r="A11" s="138"/>
      <c r="B11" s="140"/>
      <c r="C11" s="85" t="s">
        <v>91</v>
      </c>
      <c r="D11" s="24" t="s">
        <v>21</v>
      </c>
      <c r="E11" s="24">
        <v>3</v>
      </c>
      <c r="F11" s="24">
        <v>1</v>
      </c>
      <c r="G11" s="41"/>
      <c r="H11" s="48">
        <f t="shared" si="0"/>
        <v>0</v>
      </c>
    </row>
    <row r="12" spans="1:8" ht="21" customHeight="1" thickBot="1" x14ac:dyDescent="0.3">
      <c r="A12" s="127" t="s">
        <v>85</v>
      </c>
      <c r="B12" s="128"/>
      <c r="C12" s="128"/>
      <c r="D12" s="128"/>
      <c r="E12" s="128"/>
      <c r="F12" s="128"/>
      <c r="G12" s="47">
        <f>SUM(G5:G11)</f>
        <v>0</v>
      </c>
      <c r="H12" s="46">
        <f>SUM(H5:H11)</f>
        <v>0</v>
      </c>
    </row>
    <row r="13" spans="1:8" ht="15" customHeight="1" x14ac:dyDescent="0.25">
      <c r="A13"/>
      <c r="B13"/>
      <c r="C13"/>
      <c r="D13"/>
      <c r="E13"/>
      <c r="F13"/>
    </row>
    <row r="14" spans="1:8" x14ac:dyDescent="0.25">
      <c r="A14"/>
      <c r="B14"/>
      <c r="C14"/>
      <c r="D14"/>
      <c r="E14"/>
      <c r="F14"/>
    </row>
    <row r="15" spans="1:8" x14ac:dyDescent="0.25">
      <c r="A15"/>
      <c r="B15"/>
      <c r="C15"/>
      <c r="D15"/>
      <c r="E15"/>
      <c r="F15"/>
    </row>
    <row r="16" spans="1:8" x14ac:dyDescent="0.25">
      <c r="A16"/>
      <c r="B16"/>
      <c r="C16"/>
      <c r="D16"/>
      <c r="E16"/>
      <c r="F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</sheetData>
  <mergeCells count="5">
    <mergeCell ref="A12:F12"/>
    <mergeCell ref="A1:H1"/>
    <mergeCell ref="A5:A11"/>
    <mergeCell ref="B5:B7"/>
    <mergeCell ref="B8:B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4279-0411-437A-999F-92BDDB6C0CB0}">
  <dimension ref="A1:H1983"/>
  <sheetViews>
    <sheetView topLeftCell="A6" workbookViewId="0">
      <selection activeCell="H13" sqref="H13"/>
    </sheetView>
  </sheetViews>
  <sheetFormatPr defaultRowHeight="12.5" x14ac:dyDescent="0.25"/>
  <cols>
    <col min="1" max="1" width="10.1796875" style="1" customWidth="1"/>
    <col min="2" max="2" width="13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4.54296875" customWidth="1"/>
    <col min="8" max="8" width="15.26953125" customWidth="1"/>
  </cols>
  <sheetData>
    <row r="1" spans="1:8" ht="18" x14ac:dyDescent="0.4">
      <c r="A1" s="130" t="s">
        <v>139</v>
      </c>
      <c r="B1" s="130"/>
      <c r="C1" s="130"/>
      <c r="D1" s="130"/>
      <c r="E1" s="130"/>
      <c r="F1" s="130"/>
      <c r="G1" s="130"/>
      <c r="H1" s="130"/>
    </row>
    <row r="2" spans="1:8" ht="18" x14ac:dyDescent="0.4">
      <c r="A2" s="13" t="s">
        <v>14</v>
      </c>
      <c r="B2" s="15"/>
      <c r="C2" s="68" t="s">
        <v>27</v>
      </c>
      <c r="D2" s="5"/>
      <c r="E2" s="5"/>
      <c r="F2" s="5"/>
      <c r="G2" s="5"/>
      <c r="H2" s="5"/>
    </row>
    <row r="3" spans="1:8" ht="18" x14ac:dyDescent="0.4">
      <c r="A3" s="5"/>
      <c r="B3" s="5"/>
      <c r="C3" s="5"/>
      <c r="D3" s="5"/>
      <c r="E3" s="5"/>
      <c r="F3" s="5"/>
      <c r="G3" s="5"/>
      <c r="H3" s="5"/>
    </row>
    <row r="4" spans="1:8" ht="41.5" thickBot="1" x14ac:dyDescent="0.3">
      <c r="A4" s="27" t="s">
        <v>0</v>
      </c>
      <c r="B4" s="8" t="s">
        <v>1</v>
      </c>
      <c r="C4" s="28" t="s">
        <v>2</v>
      </c>
      <c r="D4" s="7" t="s">
        <v>3</v>
      </c>
      <c r="E4" s="7" t="s">
        <v>4</v>
      </c>
      <c r="F4" s="7" t="s">
        <v>5</v>
      </c>
      <c r="G4" s="26" t="s">
        <v>6</v>
      </c>
      <c r="H4" s="7" t="s">
        <v>89</v>
      </c>
    </row>
    <row r="5" spans="1:8" ht="40.5" customHeight="1" thickTop="1" x14ac:dyDescent="0.25">
      <c r="A5" s="141" t="s">
        <v>122</v>
      </c>
      <c r="B5" s="139" t="s">
        <v>116</v>
      </c>
      <c r="C5" s="91" t="s">
        <v>102</v>
      </c>
      <c r="D5" s="23" t="s">
        <v>21</v>
      </c>
      <c r="E5" s="10">
        <v>14</v>
      </c>
      <c r="F5" s="10">
        <v>21</v>
      </c>
      <c r="G5" s="39"/>
      <c r="H5" s="40">
        <f>G5*12</f>
        <v>0</v>
      </c>
    </row>
    <row r="6" spans="1:8" ht="35.25" customHeight="1" x14ac:dyDescent="0.25">
      <c r="A6" s="138"/>
      <c r="B6" s="134"/>
      <c r="C6" s="36" t="s">
        <v>92</v>
      </c>
      <c r="D6" s="79" t="s">
        <v>34</v>
      </c>
      <c r="E6" s="24">
        <v>65</v>
      </c>
      <c r="F6" s="24">
        <v>21</v>
      </c>
      <c r="G6" s="41"/>
      <c r="H6" s="48">
        <f t="shared" ref="H6:H13" si="0">G6*12</f>
        <v>0</v>
      </c>
    </row>
    <row r="7" spans="1:8" ht="28.5" customHeight="1" x14ac:dyDescent="0.25">
      <c r="A7" s="138"/>
      <c r="B7" s="134"/>
      <c r="C7" s="11" t="s">
        <v>39</v>
      </c>
      <c r="D7" s="22" t="s">
        <v>34</v>
      </c>
      <c r="E7" s="24">
        <v>22</v>
      </c>
      <c r="F7" s="24">
        <v>21</v>
      </c>
      <c r="G7" s="41"/>
      <c r="H7" s="48">
        <f t="shared" si="0"/>
        <v>0</v>
      </c>
    </row>
    <row r="8" spans="1:8" ht="25.5" customHeight="1" x14ac:dyDescent="0.25">
      <c r="A8" s="138"/>
      <c r="B8" s="134"/>
      <c r="C8" s="11" t="s">
        <v>35</v>
      </c>
      <c r="D8" s="22" t="s">
        <v>21</v>
      </c>
      <c r="E8" s="24">
        <v>14</v>
      </c>
      <c r="F8" s="24">
        <v>21</v>
      </c>
      <c r="G8" s="42"/>
      <c r="H8" s="48">
        <f t="shared" si="0"/>
        <v>0</v>
      </c>
    </row>
    <row r="9" spans="1:8" ht="24.75" customHeight="1" x14ac:dyDescent="0.25">
      <c r="A9" s="138"/>
      <c r="B9" s="134"/>
      <c r="C9" s="11" t="s">
        <v>36</v>
      </c>
      <c r="D9" s="22" t="s">
        <v>34</v>
      </c>
      <c r="E9" s="24">
        <v>35</v>
      </c>
      <c r="F9" s="24">
        <v>21</v>
      </c>
      <c r="G9" s="42"/>
      <c r="H9" s="48">
        <f t="shared" si="0"/>
        <v>0</v>
      </c>
    </row>
    <row r="10" spans="1:8" ht="36.75" customHeight="1" x14ac:dyDescent="0.25">
      <c r="A10" s="138"/>
      <c r="B10" s="140" t="s">
        <v>8</v>
      </c>
      <c r="C10" s="36" t="s">
        <v>104</v>
      </c>
      <c r="D10" s="24" t="s">
        <v>21</v>
      </c>
      <c r="E10" s="24">
        <v>75</v>
      </c>
      <c r="F10" s="24">
        <v>1</v>
      </c>
      <c r="G10" s="42"/>
      <c r="H10" s="48">
        <f t="shared" si="0"/>
        <v>0</v>
      </c>
    </row>
    <row r="11" spans="1:8" ht="19.5" customHeight="1" x14ac:dyDescent="0.25">
      <c r="A11" s="138"/>
      <c r="B11" s="140"/>
      <c r="C11" s="11" t="s">
        <v>33</v>
      </c>
      <c r="D11" s="24" t="s">
        <v>80</v>
      </c>
      <c r="E11" s="24">
        <v>1</v>
      </c>
      <c r="F11" s="24">
        <v>1</v>
      </c>
      <c r="G11" s="42"/>
      <c r="H11" s="48">
        <f t="shared" si="0"/>
        <v>0</v>
      </c>
    </row>
    <row r="12" spans="1:8" ht="18.75" customHeight="1" x14ac:dyDescent="0.25">
      <c r="A12" s="138"/>
      <c r="B12" s="140"/>
      <c r="C12" s="11" t="s">
        <v>40</v>
      </c>
      <c r="D12" s="22" t="s">
        <v>21</v>
      </c>
      <c r="E12" s="24">
        <v>14</v>
      </c>
      <c r="F12" s="24">
        <v>1</v>
      </c>
      <c r="G12" s="42"/>
      <c r="H12" s="48">
        <f t="shared" si="0"/>
        <v>0</v>
      </c>
    </row>
    <row r="13" spans="1:8" ht="31.5" customHeight="1" thickBot="1" x14ac:dyDescent="0.3">
      <c r="A13" s="142"/>
      <c r="B13" s="140"/>
      <c r="C13" s="11" t="s">
        <v>41</v>
      </c>
      <c r="D13" s="22" t="s">
        <v>21</v>
      </c>
      <c r="E13" s="24">
        <v>147</v>
      </c>
      <c r="F13" s="24">
        <v>1</v>
      </c>
      <c r="G13" s="49"/>
      <c r="H13" s="48">
        <f t="shared" si="0"/>
        <v>0</v>
      </c>
    </row>
    <row r="14" spans="1:8" ht="20.25" customHeight="1" thickBot="1" x14ac:dyDescent="0.3">
      <c r="A14" s="127" t="s">
        <v>85</v>
      </c>
      <c r="B14" s="128"/>
      <c r="C14" s="128"/>
      <c r="D14" s="128"/>
      <c r="E14" s="128"/>
      <c r="F14" s="128"/>
      <c r="G14" s="47">
        <f>SUM(G5:G13)</f>
        <v>0</v>
      </c>
      <c r="H14" s="46">
        <f>SUM(H5:H13)</f>
        <v>0</v>
      </c>
    </row>
    <row r="15" spans="1:8" ht="14.25" customHeight="1" x14ac:dyDescent="0.25">
      <c r="A15"/>
      <c r="B15"/>
      <c r="C15"/>
      <c r="D15"/>
      <c r="E15"/>
      <c r="F15"/>
    </row>
    <row r="16" spans="1:8" ht="14.25" customHeight="1" x14ac:dyDescent="0.25">
      <c r="A16"/>
      <c r="B16"/>
      <c r="C16"/>
      <c r="D16"/>
      <c r="E16"/>
      <c r="F16"/>
    </row>
    <row r="17" customFormat="1" ht="14.25" customHeight="1" x14ac:dyDescent="0.25"/>
    <row r="18" customFormat="1" ht="15" customHeight="1" x14ac:dyDescent="0.25"/>
    <row r="19" customFormat="1" ht="15" customHeight="1" x14ac:dyDescent="0.25"/>
    <row r="20" customFormat="1" ht="14.25" customHeight="1" x14ac:dyDescent="0.25"/>
    <row r="21" customFormat="1" ht="14.25" customHeight="1" x14ac:dyDescent="0.25"/>
    <row r="22" customFormat="1" ht="14.25" customHeight="1" x14ac:dyDescent="0.25"/>
    <row r="23" customFormat="1" ht="14.25" customHeight="1" x14ac:dyDescent="0.25"/>
    <row r="24" customFormat="1" ht="15" customHeigh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</sheetData>
  <mergeCells count="5">
    <mergeCell ref="A1:H1"/>
    <mergeCell ref="B5:B9"/>
    <mergeCell ref="B10:B13"/>
    <mergeCell ref="A5:A13"/>
    <mergeCell ref="A14:F1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79F2-62FA-49D3-A5A3-1D88BF81AE11}">
  <dimension ref="A1:H1983"/>
  <sheetViews>
    <sheetView topLeftCell="A12" workbookViewId="0">
      <selection activeCell="H22" sqref="H22"/>
    </sheetView>
  </sheetViews>
  <sheetFormatPr defaultRowHeight="12.5" x14ac:dyDescent="0.25"/>
  <cols>
    <col min="1" max="1" width="11.1796875" style="1" customWidth="1"/>
    <col min="2" max="2" width="13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5" customWidth="1"/>
    <col min="8" max="8" width="17" customWidth="1"/>
  </cols>
  <sheetData>
    <row r="1" spans="1:8" ht="18" x14ac:dyDescent="0.4">
      <c r="A1" s="130" t="s">
        <v>140</v>
      </c>
      <c r="B1" s="130"/>
      <c r="C1" s="130"/>
      <c r="D1" s="130"/>
      <c r="E1" s="130"/>
      <c r="F1" s="130"/>
      <c r="G1" s="130"/>
      <c r="H1" s="130"/>
    </row>
    <row r="2" spans="1:8" ht="18" x14ac:dyDescent="0.4">
      <c r="A2" s="13" t="s">
        <v>15</v>
      </c>
      <c r="B2" s="68" t="s">
        <v>93</v>
      </c>
      <c r="C2" s="68" t="s">
        <v>16</v>
      </c>
      <c r="D2" s="5"/>
      <c r="E2" s="5"/>
      <c r="F2" s="5"/>
      <c r="G2" s="5"/>
      <c r="H2" s="5"/>
    </row>
    <row r="3" spans="1:8" ht="18.5" thickBot="1" x14ac:dyDescent="0.45">
      <c r="A3" s="5"/>
      <c r="B3" s="81" t="s">
        <v>94</v>
      </c>
      <c r="C3" s="81" t="s">
        <v>99</v>
      </c>
      <c r="D3" s="5"/>
      <c r="E3" s="5"/>
      <c r="F3" s="5"/>
      <c r="G3" s="5"/>
      <c r="H3" s="5"/>
    </row>
    <row r="4" spans="1:8" ht="41.5" thickBot="1" x14ac:dyDescent="0.3">
      <c r="A4" s="92" t="s">
        <v>0</v>
      </c>
      <c r="B4" s="93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94" t="s">
        <v>6</v>
      </c>
      <c r="H4" s="74" t="s">
        <v>89</v>
      </c>
    </row>
    <row r="5" spans="1:8" ht="42.75" customHeight="1" thickTop="1" x14ac:dyDescent="0.25">
      <c r="A5" s="145" t="s">
        <v>123</v>
      </c>
      <c r="B5" s="139" t="s">
        <v>116</v>
      </c>
      <c r="C5" s="90" t="s">
        <v>102</v>
      </c>
      <c r="D5" s="23" t="s">
        <v>21</v>
      </c>
      <c r="E5" s="23">
        <v>31</v>
      </c>
      <c r="F5" s="23">
        <v>21</v>
      </c>
      <c r="G5" s="53"/>
      <c r="H5" s="62">
        <f>G5*12</f>
        <v>0</v>
      </c>
    </row>
    <row r="6" spans="1:8" ht="16" customHeight="1" x14ac:dyDescent="0.25">
      <c r="A6" s="145"/>
      <c r="B6" s="134"/>
      <c r="C6" s="16" t="s">
        <v>45</v>
      </c>
      <c r="D6" s="21" t="s">
        <v>21</v>
      </c>
      <c r="E6" s="21">
        <v>35</v>
      </c>
      <c r="F6" s="22">
        <v>21</v>
      </c>
      <c r="G6" s="51"/>
      <c r="H6" s="62">
        <f t="shared" ref="H6:H16" si="0">G6*12</f>
        <v>0</v>
      </c>
    </row>
    <row r="7" spans="1:8" ht="15.75" customHeight="1" x14ac:dyDescent="0.25">
      <c r="A7" s="145"/>
      <c r="B7" s="134"/>
      <c r="C7" s="16" t="s">
        <v>46</v>
      </c>
      <c r="D7" s="21" t="s">
        <v>21</v>
      </c>
      <c r="E7" s="21">
        <v>51</v>
      </c>
      <c r="F7" s="22">
        <v>21</v>
      </c>
      <c r="G7" s="51"/>
      <c r="H7" s="62">
        <f t="shared" si="0"/>
        <v>0</v>
      </c>
    </row>
    <row r="8" spans="1:8" ht="16" customHeight="1" x14ac:dyDescent="0.25">
      <c r="A8" s="145"/>
      <c r="B8" s="134"/>
      <c r="C8" s="16" t="s">
        <v>19</v>
      </c>
      <c r="D8" s="21" t="s">
        <v>21</v>
      </c>
      <c r="E8" s="21">
        <v>17</v>
      </c>
      <c r="F8" s="22">
        <v>21</v>
      </c>
      <c r="G8" s="51"/>
      <c r="H8" s="62">
        <f t="shared" si="0"/>
        <v>0</v>
      </c>
    </row>
    <row r="9" spans="1:8" ht="28.5" customHeight="1" x14ac:dyDescent="0.25">
      <c r="A9" s="145"/>
      <c r="B9" s="134"/>
      <c r="C9" s="16" t="s">
        <v>47</v>
      </c>
      <c r="D9" s="21" t="s">
        <v>21</v>
      </c>
      <c r="E9" s="21">
        <v>48</v>
      </c>
      <c r="F9" s="22">
        <v>21</v>
      </c>
      <c r="G9" s="51"/>
      <c r="H9" s="62">
        <f t="shared" si="0"/>
        <v>0</v>
      </c>
    </row>
    <row r="10" spans="1:8" ht="14.25" customHeight="1" x14ac:dyDescent="0.25">
      <c r="A10" s="145"/>
      <c r="B10" s="134"/>
      <c r="C10" s="16" t="s">
        <v>20</v>
      </c>
      <c r="D10" s="21" t="s">
        <v>21</v>
      </c>
      <c r="E10" s="21">
        <v>2</v>
      </c>
      <c r="F10" s="22">
        <v>21</v>
      </c>
      <c r="G10" s="51"/>
      <c r="H10" s="62">
        <f t="shared" si="0"/>
        <v>0</v>
      </c>
    </row>
    <row r="11" spans="1:8" ht="30" customHeight="1" x14ac:dyDescent="0.25">
      <c r="A11" s="145"/>
      <c r="B11" s="134"/>
      <c r="C11" s="38" t="s">
        <v>105</v>
      </c>
      <c r="D11" s="21" t="s">
        <v>80</v>
      </c>
      <c r="E11" s="21">
        <v>1</v>
      </c>
      <c r="F11" s="22">
        <v>21</v>
      </c>
      <c r="G11" s="51"/>
      <c r="H11" s="62">
        <f t="shared" si="0"/>
        <v>0</v>
      </c>
    </row>
    <row r="12" spans="1:8" ht="16" customHeight="1" x14ac:dyDescent="0.25">
      <c r="A12" s="145"/>
      <c r="B12" s="134"/>
      <c r="C12" s="16" t="s">
        <v>48</v>
      </c>
      <c r="D12" s="21" t="s">
        <v>34</v>
      </c>
      <c r="E12" s="21">
        <v>164</v>
      </c>
      <c r="F12" s="22">
        <v>21</v>
      </c>
      <c r="G12" s="51"/>
      <c r="H12" s="62">
        <f t="shared" si="0"/>
        <v>0</v>
      </c>
    </row>
    <row r="13" spans="1:8" ht="17.25" customHeight="1" x14ac:dyDescent="0.25">
      <c r="A13" s="145"/>
      <c r="B13" s="135" t="s">
        <v>8</v>
      </c>
      <c r="C13" s="11" t="s">
        <v>49</v>
      </c>
      <c r="D13" s="21" t="s">
        <v>34</v>
      </c>
      <c r="E13" s="21">
        <v>265</v>
      </c>
      <c r="F13" s="21">
        <v>1</v>
      </c>
      <c r="G13" s="51"/>
      <c r="H13" s="62">
        <f t="shared" si="0"/>
        <v>0</v>
      </c>
    </row>
    <row r="14" spans="1:8" ht="18.75" customHeight="1" x14ac:dyDescent="0.25">
      <c r="A14" s="145"/>
      <c r="B14" s="136"/>
      <c r="C14" s="36" t="s">
        <v>106</v>
      </c>
      <c r="D14" s="21" t="s">
        <v>34</v>
      </c>
      <c r="E14" s="21">
        <v>80</v>
      </c>
      <c r="F14" s="21">
        <v>1</v>
      </c>
      <c r="G14" s="51"/>
      <c r="H14" s="62">
        <f t="shared" si="0"/>
        <v>0</v>
      </c>
    </row>
    <row r="15" spans="1:8" ht="16" customHeight="1" x14ac:dyDescent="0.25">
      <c r="A15" s="145"/>
      <c r="B15" s="136"/>
      <c r="C15" s="11" t="s">
        <v>50</v>
      </c>
      <c r="D15" s="22" t="s">
        <v>21</v>
      </c>
      <c r="E15" s="22">
        <v>80</v>
      </c>
      <c r="F15" s="21">
        <v>1</v>
      </c>
      <c r="G15" s="50"/>
      <c r="H15" s="62">
        <f t="shared" si="0"/>
        <v>0</v>
      </c>
    </row>
    <row r="16" spans="1:8" ht="27" customHeight="1" x14ac:dyDescent="0.25">
      <c r="A16" s="145"/>
      <c r="B16" s="136"/>
      <c r="C16" s="36" t="s">
        <v>51</v>
      </c>
      <c r="D16" s="22" t="s">
        <v>21</v>
      </c>
      <c r="E16" s="22">
        <v>80</v>
      </c>
      <c r="F16" s="21">
        <v>1</v>
      </c>
      <c r="G16" s="50"/>
      <c r="H16" s="62">
        <f t="shared" si="0"/>
        <v>0</v>
      </c>
    </row>
    <row r="17" spans="1:8" ht="27.75" customHeight="1" x14ac:dyDescent="0.25">
      <c r="A17" s="145"/>
      <c r="B17" s="136"/>
      <c r="C17" s="36" t="s">
        <v>83</v>
      </c>
      <c r="D17" s="22" t="s">
        <v>21</v>
      </c>
      <c r="E17" s="22">
        <v>65</v>
      </c>
      <c r="F17" s="21">
        <v>1</v>
      </c>
      <c r="G17" s="52"/>
      <c r="H17" s="75">
        <f t="shared" ref="H17:H22" si="1">G17*12</f>
        <v>0</v>
      </c>
    </row>
    <row r="18" spans="1:8" ht="27.75" customHeight="1" x14ac:dyDescent="0.25">
      <c r="A18" s="148"/>
      <c r="B18" s="149"/>
      <c r="C18" s="36" t="s">
        <v>101</v>
      </c>
      <c r="D18" s="79" t="s">
        <v>21</v>
      </c>
      <c r="E18" s="79">
        <v>86</v>
      </c>
      <c r="F18" s="21">
        <v>1</v>
      </c>
      <c r="G18" s="52"/>
      <c r="H18" s="75">
        <f t="shared" si="1"/>
        <v>0</v>
      </c>
    </row>
    <row r="19" spans="1:8" ht="16.5" customHeight="1" x14ac:dyDescent="0.25">
      <c r="A19" s="145" t="s">
        <v>124</v>
      </c>
      <c r="B19" s="140" t="s">
        <v>7</v>
      </c>
      <c r="C19" s="82" t="s">
        <v>95</v>
      </c>
      <c r="D19" s="79" t="s">
        <v>21</v>
      </c>
      <c r="E19" s="79">
        <v>7</v>
      </c>
      <c r="F19" s="21">
        <v>4</v>
      </c>
      <c r="G19" s="52"/>
      <c r="H19" s="75">
        <f t="shared" si="1"/>
        <v>0</v>
      </c>
    </row>
    <row r="20" spans="1:8" ht="18.75" customHeight="1" x14ac:dyDescent="0.25">
      <c r="A20" s="145"/>
      <c r="B20" s="140"/>
      <c r="C20" s="83" t="s">
        <v>96</v>
      </c>
      <c r="D20" s="21" t="s">
        <v>34</v>
      </c>
      <c r="E20" s="79">
        <v>14</v>
      </c>
      <c r="F20" s="21">
        <v>4</v>
      </c>
      <c r="G20" s="52"/>
      <c r="H20" s="75">
        <f t="shared" si="1"/>
        <v>0</v>
      </c>
    </row>
    <row r="21" spans="1:8" ht="17.25" customHeight="1" x14ac:dyDescent="0.25">
      <c r="A21" s="145"/>
      <c r="B21" s="140"/>
      <c r="C21" s="83" t="s">
        <v>50</v>
      </c>
      <c r="D21" s="79" t="s">
        <v>21</v>
      </c>
      <c r="E21" s="79">
        <v>7</v>
      </c>
      <c r="F21" s="21">
        <v>4</v>
      </c>
      <c r="G21" s="52"/>
      <c r="H21" s="75">
        <f t="shared" si="1"/>
        <v>0</v>
      </c>
    </row>
    <row r="22" spans="1:8" ht="18" customHeight="1" thickBot="1" x14ac:dyDescent="0.3">
      <c r="A22" s="146"/>
      <c r="B22" s="147"/>
      <c r="C22" s="84" t="s">
        <v>97</v>
      </c>
      <c r="D22" s="80" t="s">
        <v>80</v>
      </c>
      <c r="E22" s="76">
        <v>1</v>
      </c>
      <c r="F22" s="77">
        <v>4</v>
      </c>
      <c r="G22" s="78"/>
      <c r="H22" s="75">
        <f t="shared" si="1"/>
        <v>0</v>
      </c>
    </row>
    <row r="23" spans="1:8" ht="25.5" customHeight="1" thickBot="1" x14ac:dyDescent="0.3">
      <c r="A23" s="143" t="s">
        <v>85</v>
      </c>
      <c r="B23" s="144"/>
      <c r="C23" s="144"/>
      <c r="D23" s="144"/>
      <c r="E23" s="144"/>
      <c r="F23" s="144"/>
      <c r="G23" s="73">
        <f>SUM(G5:G22)</f>
        <v>0</v>
      </c>
      <c r="H23" s="47">
        <f>SUM(H5:H22)</f>
        <v>0</v>
      </c>
    </row>
    <row r="24" spans="1:8" ht="15" customHeight="1" x14ac:dyDescent="0.25">
      <c r="A24"/>
      <c r="B24"/>
      <c r="C24"/>
      <c r="D24"/>
      <c r="E24"/>
      <c r="F24"/>
    </row>
    <row r="25" spans="1:8" x14ac:dyDescent="0.25">
      <c r="A25"/>
      <c r="B25"/>
      <c r="C25"/>
      <c r="D25"/>
      <c r="E25"/>
      <c r="F25"/>
    </row>
    <row r="26" spans="1:8" x14ac:dyDescent="0.25">
      <c r="A26"/>
      <c r="B26"/>
      <c r="C26"/>
      <c r="D26"/>
      <c r="E26"/>
      <c r="F26"/>
    </row>
    <row r="27" spans="1:8" x14ac:dyDescent="0.25">
      <c r="A27"/>
      <c r="B27"/>
      <c r="C27"/>
      <c r="D27"/>
      <c r="E27"/>
      <c r="F27"/>
    </row>
    <row r="28" spans="1:8" x14ac:dyDescent="0.25">
      <c r="A28"/>
      <c r="B28"/>
      <c r="C28"/>
      <c r="D28"/>
      <c r="E28"/>
      <c r="F28"/>
    </row>
    <row r="29" spans="1:8" x14ac:dyDescent="0.25">
      <c r="A29"/>
      <c r="B29"/>
      <c r="C29"/>
      <c r="D29"/>
      <c r="E29"/>
      <c r="F29"/>
    </row>
    <row r="30" spans="1:8" x14ac:dyDescent="0.25">
      <c r="A30"/>
      <c r="B30"/>
      <c r="C30"/>
      <c r="D30"/>
      <c r="E30"/>
      <c r="F30"/>
    </row>
    <row r="31" spans="1:8" x14ac:dyDescent="0.25">
      <c r="A31"/>
      <c r="B31"/>
      <c r="C31"/>
      <c r="D31"/>
      <c r="E31"/>
      <c r="F31"/>
    </row>
    <row r="32" spans="1:8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</sheetData>
  <mergeCells count="7">
    <mergeCell ref="A1:H1"/>
    <mergeCell ref="B5:B12"/>
    <mergeCell ref="A23:F23"/>
    <mergeCell ref="A19:A22"/>
    <mergeCell ref="B19:B22"/>
    <mergeCell ref="A5:A18"/>
    <mergeCell ref="B13:B1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B9CF-AB7D-4769-83D0-7D1A79FED539}">
  <dimension ref="A1:H1983"/>
  <sheetViews>
    <sheetView workbookViewId="0">
      <selection activeCell="H8" sqref="H8"/>
    </sheetView>
  </sheetViews>
  <sheetFormatPr defaultRowHeight="12.5" x14ac:dyDescent="0.25"/>
  <cols>
    <col min="1" max="1" width="10.1796875" style="1" customWidth="1"/>
    <col min="2" max="2" width="13.7265625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5.7265625" customWidth="1"/>
    <col min="8" max="8" width="16.453125" customWidth="1"/>
  </cols>
  <sheetData>
    <row r="1" spans="1:8" ht="18" x14ac:dyDescent="0.4">
      <c r="A1" s="130" t="s">
        <v>141</v>
      </c>
      <c r="B1" s="130"/>
      <c r="C1" s="130"/>
      <c r="D1" s="130"/>
      <c r="E1" s="130"/>
      <c r="F1" s="130"/>
      <c r="G1" s="130"/>
      <c r="H1" s="130"/>
    </row>
    <row r="2" spans="1:8" ht="18" x14ac:dyDescent="0.4">
      <c r="A2" s="13" t="s">
        <v>17</v>
      </c>
      <c r="B2" s="15"/>
      <c r="C2" s="68" t="s">
        <v>18</v>
      </c>
      <c r="D2" s="5"/>
      <c r="E2" s="5"/>
      <c r="F2" s="5"/>
      <c r="G2" s="5"/>
      <c r="H2" s="5"/>
    </row>
    <row r="3" spans="1:8" ht="18" x14ac:dyDescent="0.4">
      <c r="A3" s="5"/>
      <c r="B3" s="5"/>
      <c r="C3" s="5"/>
      <c r="D3" s="5"/>
      <c r="E3" s="5"/>
      <c r="F3" s="5"/>
      <c r="G3" s="5"/>
      <c r="H3" s="5"/>
    </row>
    <row r="4" spans="1:8" ht="41.5" thickBot="1" x14ac:dyDescent="0.35">
      <c r="A4" s="8" t="s">
        <v>0</v>
      </c>
      <c r="B4" s="27" t="s">
        <v>1</v>
      </c>
      <c r="C4" s="7" t="s">
        <v>2</v>
      </c>
      <c r="D4" s="7" t="s">
        <v>3</v>
      </c>
      <c r="E4" s="7" t="s">
        <v>4</v>
      </c>
      <c r="F4" s="9" t="s">
        <v>5</v>
      </c>
      <c r="G4" s="26" t="s">
        <v>6</v>
      </c>
      <c r="H4" s="7" t="s">
        <v>89</v>
      </c>
    </row>
    <row r="5" spans="1:8" ht="24.75" customHeight="1" thickTop="1" x14ac:dyDescent="0.25">
      <c r="A5" s="137" t="s">
        <v>125</v>
      </c>
      <c r="B5" s="89" t="s">
        <v>116</v>
      </c>
      <c r="C5" s="29" t="s">
        <v>63</v>
      </c>
      <c r="D5" s="20" t="s">
        <v>34</v>
      </c>
      <c r="E5" s="23">
        <v>6</v>
      </c>
      <c r="F5" s="23">
        <v>21</v>
      </c>
      <c r="G5" s="53"/>
      <c r="H5" s="54">
        <f>G5*12</f>
        <v>0</v>
      </c>
    </row>
    <row r="6" spans="1:8" ht="16" customHeight="1" x14ac:dyDescent="0.25">
      <c r="A6" s="138"/>
      <c r="B6" s="140" t="s">
        <v>7</v>
      </c>
      <c r="C6" s="17" t="s">
        <v>52</v>
      </c>
      <c r="D6" s="20" t="s">
        <v>34</v>
      </c>
      <c r="E6" s="21">
        <v>30</v>
      </c>
      <c r="F6" s="21">
        <v>4</v>
      </c>
      <c r="G6" s="51"/>
      <c r="H6" s="54">
        <f>G6*12</f>
        <v>0</v>
      </c>
    </row>
    <row r="7" spans="1:8" ht="16" customHeight="1" thickBot="1" x14ac:dyDescent="0.3">
      <c r="A7" s="138"/>
      <c r="B7" s="150"/>
      <c r="C7" s="38" t="s">
        <v>107</v>
      </c>
      <c r="D7" s="20" t="s">
        <v>34</v>
      </c>
      <c r="E7" s="21">
        <v>0.8</v>
      </c>
      <c r="F7" s="21">
        <v>4</v>
      </c>
      <c r="G7" s="55"/>
      <c r="H7" s="56">
        <f>G7*12</f>
        <v>0</v>
      </c>
    </row>
    <row r="8" spans="1:8" ht="28.5" customHeight="1" thickBot="1" x14ac:dyDescent="0.3">
      <c r="A8" s="127" t="s">
        <v>85</v>
      </c>
      <c r="B8" s="128"/>
      <c r="C8" s="128"/>
      <c r="D8" s="128"/>
      <c r="E8" s="128"/>
      <c r="F8" s="128"/>
      <c r="G8" s="57">
        <f>SUM(G5:G7)</f>
        <v>0</v>
      </c>
      <c r="H8" s="47">
        <f>SUM(H5:H7)</f>
        <v>0</v>
      </c>
    </row>
    <row r="9" spans="1:8" ht="14.25" customHeight="1" x14ac:dyDescent="0.25">
      <c r="A9"/>
      <c r="B9"/>
      <c r="C9"/>
      <c r="D9"/>
      <c r="E9"/>
      <c r="F9"/>
    </row>
    <row r="10" spans="1:8" ht="24.75" customHeight="1" x14ac:dyDescent="0.25">
      <c r="A10"/>
      <c r="B10"/>
      <c r="C10"/>
      <c r="D10"/>
      <c r="E10"/>
      <c r="F10"/>
    </row>
    <row r="11" spans="1:8" ht="33" customHeight="1" x14ac:dyDescent="0.25">
      <c r="A11"/>
      <c r="B11"/>
      <c r="C11"/>
      <c r="D11"/>
      <c r="E11"/>
      <c r="F11"/>
    </row>
    <row r="12" spans="1:8" ht="32.25" customHeight="1" x14ac:dyDescent="0.25">
      <c r="A12"/>
      <c r="B12"/>
      <c r="C12"/>
      <c r="D12"/>
      <c r="E12"/>
      <c r="F12"/>
    </row>
    <row r="13" spans="1:8" ht="41.25" customHeight="1" x14ac:dyDescent="0.25">
      <c r="A13"/>
      <c r="B13"/>
      <c r="C13"/>
      <c r="D13"/>
      <c r="E13"/>
      <c r="F13"/>
    </row>
    <row r="14" spans="1:8" ht="33.75" customHeight="1" x14ac:dyDescent="0.25">
      <c r="A14"/>
      <c r="B14"/>
      <c r="C14"/>
      <c r="D14"/>
      <c r="E14"/>
      <c r="F14"/>
    </row>
    <row r="15" spans="1:8" ht="14.25" customHeight="1" x14ac:dyDescent="0.25">
      <c r="A15"/>
      <c r="B15"/>
      <c r="C15"/>
      <c r="D15"/>
      <c r="E15"/>
      <c r="F15"/>
    </row>
    <row r="16" spans="1:8" ht="14.25" customHeight="1" x14ac:dyDescent="0.25">
      <c r="A16"/>
      <c r="B16"/>
      <c r="C16"/>
      <c r="D16"/>
      <c r="E16"/>
      <c r="F16"/>
    </row>
    <row r="17" customFormat="1" ht="14.25" customHeight="1" x14ac:dyDescent="0.25"/>
    <row r="18" customFormat="1" ht="15" customHeight="1" x14ac:dyDescent="0.25"/>
    <row r="19" customFormat="1" ht="15" customHeight="1" x14ac:dyDescent="0.25"/>
    <row r="20" customFormat="1" ht="14.25" customHeight="1" x14ac:dyDescent="0.25"/>
    <row r="21" customFormat="1" ht="14.25" customHeight="1" x14ac:dyDescent="0.25"/>
    <row r="22" customFormat="1" ht="14.25" customHeight="1" x14ac:dyDescent="0.25"/>
    <row r="23" customFormat="1" ht="14.25" customHeight="1" x14ac:dyDescent="0.25"/>
    <row r="24" customFormat="1" ht="15" customHeigh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</sheetData>
  <mergeCells count="4">
    <mergeCell ref="A1:H1"/>
    <mergeCell ref="A5:A7"/>
    <mergeCell ref="B6:B7"/>
    <mergeCell ref="A8:F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27D5-8DD9-4F40-BCA0-9E3A137FB160}">
  <dimension ref="A1:G2499"/>
  <sheetViews>
    <sheetView topLeftCell="A39" workbookViewId="0">
      <selection activeCell="G48" sqref="G48"/>
    </sheetView>
  </sheetViews>
  <sheetFormatPr defaultRowHeight="12.5" x14ac:dyDescent="0.25"/>
  <cols>
    <col min="1" max="1" width="12.453125" style="1" customWidth="1"/>
    <col min="2" max="2" width="13" style="1" customWidth="1"/>
    <col min="3" max="3" width="62.81640625" style="2" customWidth="1"/>
    <col min="4" max="5" width="10.7265625" style="2" customWidth="1"/>
    <col min="6" max="6" width="11.7265625" style="1" customWidth="1"/>
    <col min="7" max="7" width="15.7265625" customWidth="1"/>
  </cols>
  <sheetData>
    <row r="1" spans="1:7" ht="18" x14ac:dyDescent="0.4">
      <c r="A1" s="130" t="s">
        <v>153</v>
      </c>
      <c r="B1" s="130"/>
      <c r="C1" s="130"/>
      <c r="D1" s="130"/>
      <c r="E1" s="130"/>
      <c r="F1" s="130"/>
      <c r="G1" s="130"/>
    </row>
    <row r="2" spans="1:7" s="67" customFormat="1" x14ac:dyDescent="0.25">
      <c r="A2" s="67" t="s">
        <v>142</v>
      </c>
      <c r="B2" s="67" t="s">
        <v>143</v>
      </c>
      <c r="C2" s="67" t="s">
        <v>144</v>
      </c>
      <c r="D2" s="110"/>
      <c r="E2" s="110"/>
      <c r="F2" s="110"/>
      <c r="G2" s="110"/>
    </row>
    <row r="3" spans="1:7" s="81" customFormat="1" x14ac:dyDescent="0.25">
      <c r="A3" s="67" t="s">
        <v>147</v>
      </c>
      <c r="B3" s="67" t="s">
        <v>145</v>
      </c>
      <c r="C3" s="67" t="s">
        <v>146</v>
      </c>
    </row>
    <row r="4" spans="1:7" ht="13.5" customHeight="1" x14ac:dyDescent="0.4">
      <c r="A4" s="67" t="s">
        <v>134</v>
      </c>
      <c r="B4" s="68" t="s">
        <v>126</v>
      </c>
      <c r="C4" s="68" t="s">
        <v>28</v>
      </c>
      <c r="D4" s="5"/>
      <c r="E4" s="5"/>
      <c r="F4" s="5"/>
      <c r="G4" s="5"/>
    </row>
    <row r="5" spans="1:7" ht="14.25" customHeight="1" x14ac:dyDescent="0.4">
      <c r="A5" s="14"/>
      <c r="B5" s="68" t="s">
        <v>127</v>
      </c>
      <c r="C5" s="68" t="s">
        <v>117</v>
      </c>
      <c r="D5" s="5"/>
      <c r="E5" s="5"/>
      <c r="F5" s="5"/>
      <c r="G5" s="5"/>
    </row>
    <row r="6" spans="1:7" ht="14.25" customHeight="1" x14ac:dyDescent="0.4">
      <c r="A6" s="67" t="s">
        <v>130</v>
      </c>
      <c r="B6" s="81" t="s">
        <v>155</v>
      </c>
      <c r="C6" s="67" t="s">
        <v>29</v>
      </c>
      <c r="D6" s="5"/>
      <c r="E6" s="5"/>
      <c r="F6" s="5"/>
      <c r="G6" s="5"/>
    </row>
    <row r="7" spans="1:7" ht="14.25" customHeight="1" x14ac:dyDescent="0.4">
      <c r="A7" s="67" t="s">
        <v>151</v>
      </c>
      <c r="B7" s="14"/>
      <c r="C7" s="67"/>
      <c r="D7" s="5"/>
      <c r="E7" s="5"/>
      <c r="F7" s="5"/>
      <c r="G7" s="5"/>
    </row>
    <row r="8" spans="1:7" ht="54.5" thickBot="1" x14ac:dyDescent="0.3">
      <c r="A8" s="8" t="s">
        <v>0</v>
      </c>
      <c r="B8" s="8" t="s">
        <v>1</v>
      </c>
      <c r="C8" s="7" t="s">
        <v>2</v>
      </c>
      <c r="D8" s="7" t="s">
        <v>149</v>
      </c>
      <c r="E8" s="7" t="s">
        <v>4</v>
      </c>
      <c r="F8" s="7" t="s">
        <v>68</v>
      </c>
      <c r="G8" s="26" t="s">
        <v>89</v>
      </c>
    </row>
    <row r="9" spans="1:7" ht="25.5" thickTop="1" x14ac:dyDescent="0.25">
      <c r="A9" s="138" t="s">
        <v>118</v>
      </c>
      <c r="B9" s="151" t="s">
        <v>148</v>
      </c>
      <c r="C9" s="44" t="s">
        <v>38</v>
      </c>
      <c r="D9" s="22" t="s">
        <v>34</v>
      </c>
      <c r="E9" s="24">
        <v>127</v>
      </c>
      <c r="F9" s="24">
        <v>5</v>
      </c>
      <c r="G9" s="122"/>
    </row>
    <row r="10" spans="1:7" ht="37.5" x14ac:dyDescent="0.25">
      <c r="A10" s="138"/>
      <c r="B10" s="152"/>
      <c r="C10" s="43" t="s">
        <v>77</v>
      </c>
      <c r="D10" s="23" t="s">
        <v>21</v>
      </c>
      <c r="E10" s="24">
        <v>2</v>
      </c>
      <c r="F10" s="24">
        <v>5</v>
      </c>
      <c r="G10" s="123"/>
    </row>
    <row r="11" spans="1:7" ht="14.5" x14ac:dyDescent="0.25">
      <c r="A11" s="138"/>
      <c r="B11" s="152"/>
      <c r="C11" s="44" t="s">
        <v>43</v>
      </c>
      <c r="D11" s="22" t="s">
        <v>34</v>
      </c>
      <c r="E11" s="24">
        <v>22</v>
      </c>
      <c r="F11" s="24">
        <v>5</v>
      </c>
      <c r="G11" s="123"/>
    </row>
    <row r="12" spans="1:7" ht="37.5" x14ac:dyDescent="0.25">
      <c r="A12" s="138"/>
      <c r="B12" s="152"/>
      <c r="C12" s="44" t="s">
        <v>81</v>
      </c>
      <c r="D12" s="23" t="s">
        <v>21</v>
      </c>
      <c r="E12" s="24">
        <v>10</v>
      </c>
      <c r="F12" s="24">
        <v>5</v>
      </c>
      <c r="G12" s="123"/>
    </row>
    <row r="13" spans="1:7" ht="19.5" customHeight="1" x14ac:dyDescent="0.25">
      <c r="A13" s="138"/>
      <c r="B13" s="152"/>
      <c r="C13" s="44" t="s">
        <v>44</v>
      </c>
      <c r="D13" s="22" t="s">
        <v>34</v>
      </c>
      <c r="E13" s="24">
        <v>6</v>
      </c>
      <c r="F13" s="24">
        <v>5</v>
      </c>
      <c r="G13" s="123"/>
    </row>
    <row r="14" spans="1:7" x14ac:dyDescent="0.25">
      <c r="A14" s="138"/>
      <c r="B14" s="152"/>
      <c r="C14" s="44" t="s">
        <v>33</v>
      </c>
      <c r="D14" s="24" t="s">
        <v>80</v>
      </c>
      <c r="E14" s="24">
        <v>1</v>
      </c>
      <c r="F14" s="24">
        <v>5</v>
      </c>
      <c r="G14" s="123"/>
    </row>
    <row r="15" spans="1:7" x14ac:dyDescent="0.25">
      <c r="A15" s="138"/>
      <c r="B15" s="152"/>
      <c r="C15" s="44" t="s">
        <v>90</v>
      </c>
      <c r="D15" s="23" t="s">
        <v>21</v>
      </c>
      <c r="E15" s="24">
        <v>4</v>
      </c>
      <c r="F15" s="24">
        <v>5</v>
      </c>
      <c r="G15" s="123"/>
    </row>
    <row r="16" spans="1:7" ht="25" x14ac:dyDescent="0.25">
      <c r="A16" s="138"/>
      <c r="B16" s="152"/>
      <c r="C16" s="44" t="s">
        <v>35</v>
      </c>
      <c r="D16" s="22" t="s">
        <v>21</v>
      </c>
      <c r="E16" s="24">
        <v>1</v>
      </c>
      <c r="F16" s="24">
        <v>5</v>
      </c>
      <c r="G16" s="123"/>
    </row>
    <row r="17" spans="1:7" ht="14.5" x14ac:dyDescent="0.25">
      <c r="A17" s="138"/>
      <c r="B17" s="153"/>
      <c r="C17" s="12" t="s">
        <v>36</v>
      </c>
      <c r="D17" s="22" t="s">
        <v>34</v>
      </c>
      <c r="E17" s="106">
        <v>2.5</v>
      </c>
      <c r="F17" s="24">
        <v>5</v>
      </c>
      <c r="G17" s="123"/>
    </row>
    <row r="18" spans="1:7" ht="25" x14ac:dyDescent="0.25">
      <c r="A18" s="138" t="s">
        <v>121</v>
      </c>
      <c r="B18" s="154" t="s">
        <v>67</v>
      </c>
      <c r="C18" s="36" t="s">
        <v>103</v>
      </c>
      <c r="D18" s="24" t="s">
        <v>21</v>
      </c>
      <c r="E18" s="24">
        <v>4</v>
      </c>
      <c r="F18" s="102">
        <v>4</v>
      </c>
      <c r="G18" s="123"/>
    </row>
    <row r="19" spans="1:7" ht="37.5" x14ac:dyDescent="0.25">
      <c r="A19" s="138"/>
      <c r="B19" s="155"/>
      <c r="C19" s="36" t="s">
        <v>157</v>
      </c>
      <c r="D19" s="22" t="s">
        <v>34</v>
      </c>
      <c r="E19" s="24">
        <v>8</v>
      </c>
      <c r="F19" s="102">
        <v>4</v>
      </c>
      <c r="G19" s="123"/>
    </row>
    <row r="20" spans="1:7" ht="18" customHeight="1" x14ac:dyDescent="0.25">
      <c r="A20" s="138"/>
      <c r="B20" s="155"/>
      <c r="C20" s="11" t="s">
        <v>62</v>
      </c>
      <c r="D20" s="24" t="s">
        <v>21</v>
      </c>
      <c r="E20" s="24">
        <v>4</v>
      </c>
      <c r="F20" s="107">
        <v>4</v>
      </c>
      <c r="G20" s="123"/>
    </row>
    <row r="21" spans="1:7" ht="16.5" customHeight="1" x14ac:dyDescent="0.25">
      <c r="A21" s="138"/>
      <c r="B21" s="156"/>
      <c r="C21" s="11" t="s">
        <v>44</v>
      </c>
      <c r="D21" s="22" t="s">
        <v>34</v>
      </c>
      <c r="E21" s="24">
        <v>0.5</v>
      </c>
      <c r="F21" s="102">
        <v>4</v>
      </c>
      <c r="G21" s="123"/>
    </row>
    <row r="22" spans="1:7" ht="18.75" customHeight="1" x14ac:dyDescent="0.25">
      <c r="A22" s="132" t="s">
        <v>128</v>
      </c>
      <c r="B22" s="154" t="s">
        <v>152</v>
      </c>
      <c r="C22" s="18" t="s">
        <v>53</v>
      </c>
      <c r="D22" s="22" t="s">
        <v>34</v>
      </c>
      <c r="E22" s="10">
        <v>204</v>
      </c>
      <c r="F22" s="10">
        <v>1</v>
      </c>
      <c r="G22" s="123"/>
    </row>
    <row r="23" spans="1:7" ht="19.5" customHeight="1" x14ac:dyDescent="0.25">
      <c r="A23" s="132"/>
      <c r="B23" s="155"/>
      <c r="C23" s="19" t="s">
        <v>54</v>
      </c>
      <c r="D23" s="22" t="s">
        <v>34</v>
      </c>
      <c r="E23" s="24">
        <v>158</v>
      </c>
      <c r="F23" s="24">
        <v>1</v>
      </c>
      <c r="G23" s="123"/>
    </row>
    <row r="24" spans="1:7" ht="25.5" customHeight="1" x14ac:dyDescent="0.25">
      <c r="A24" s="132"/>
      <c r="B24" s="156"/>
      <c r="C24" s="37" t="s">
        <v>84</v>
      </c>
      <c r="D24" s="22" t="s">
        <v>21</v>
      </c>
      <c r="E24" s="24">
        <v>22</v>
      </c>
      <c r="F24" s="24">
        <v>1</v>
      </c>
      <c r="G24" s="123"/>
    </row>
    <row r="25" spans="1:7" ht="39" customHeight="1" x14ac:dyDescent="0.25">
      <c r="A25" s="138" t="s">
        <v>129</v>
      </c>
      <c r="B25" s="155" t="s">
        <v>67</v>
      </c>
      <c r="C25" s="38" t="s">
        <v>102</v>
      </c>
      <c r="D25" s="22" t="s">
        <v>21</v>
      </c>
      <c r="E25" s="24">
        <v>3</v>
      </c>
      <c r="F25" s="24">
        <v>4</v>
      </c>
      <c r="G25" s="123"/>
    </row>
    <row r="26" spans="1:7" ht="27.75" customHeight="1" x14ac:dyDescent="0.25">
      <c r="A26" s="138"/>
      <c r="B26" s="155"/>
      <c r="C26" s="16" t="s">
        <v>38</v>
      </c>
      <c r="D26" s="22" t="s">
        <v>34</v>
      </c>
      <c r="E26" s="24">
        <v>345</v>
      </c>
      <c r="F26" s="24">
        <v>4</v>
      </c>
      <c r="G26" s="123"/>
    </row>
    <row r="27" spans="1:7" ht="18.75" customHeight="1" x14ac:dyDescent="0.25">
      <c r="A27" s="138"/>
      <c r="B27" s="155"/>
      <c r="C27" s="38" t="s">
        <v>43</v>
      </c>
      <c r="D27" s="22" t="s">
        <v>34</v>
      </c>
      <c r="E27" s="24">
        <v>5</v>
      </c>
      <c r="F27" s="24">
        <v>4</v>
      </c>
      <c r="G27" s="123"/>
    </row>
    <row r="28" spans="1:7" ht="39" customHeight="1" x14ac:dyDescent="0.25">
      <c r="A28" s="158"/>
      <c r="B28" s="155"/>
      <c r="C28" s="38" t="s">
        <v>108</v>
      </c>
      <c r="D28" s="22" t="s">
        <v>21</v>
      </c>
      <c r="E28" s="24">
        <v>24</v>
      </c>
      <c r="F28" s="24">
        <v>4</v>
      </c>
      <c r="G28" s="123"/>
    </row>
    <row r="29" spans="1:7" ht="17.25" customHeight="1" x14ac:dyDescent="0.25">
      <c r="A29" s="158"/>
      <c r="B29" s="155"/>
      <c r="C29" s="16" t="s">
        <v>32</v>
      </c>
      <c r="D29" s="22" t="s">
        <v>34</v>
      </c>
      <c r="E29" s="24">
        <v>3</v>
      </c>
      <c r="F29" s="24">
        <v>4</v>
      </c>
      <c r="G29" s="123"/>
    </row>
    <row r="30" spans="1:7" ht="18.75" customHeight="1" x14ac:dyDescent="0.25">
      <c r="A30" s="158"/>
      <c r="B30" s="155"/>
      <c r="C30" s="16" t="s">
        <v>33</v>
      </c>
      <c r="D30" s="24" t="s">
        <v>80</v>
      </c>
      <c r="E30" s="24">
        <v>1</v>
      </c>
      <c r="F30" s="24">
        <v>4</v>
      </c>
      <c r="G30" s="123"/>
    </row>
    <row r="31" spans="1:7" ht="19.5" customHeight="1" thickBot="1" x14ac:dyDescent="0.3">
      <c r="A31" s="158"/>
      <c r="B31" s="156"/>
      <c r="C31" s="38" t="s">
        <v>98</v>
      </c>
      <c r="D31" s="22" t="s">
        <v>21</v>
      </c>
      <c r="E31" s="24">
        <v>25</v>
      </c>
      <c r="F31" s="24">
        <v>4</v>
      </c>
      <c r="G31" s="123"/>
    </row>
    <row r="32" spans="1:7" ht="38" thickTop="1" x14ac:dyDescent="0.25">
      <c r="A32" s="137" t="s">
        <v>131</v>
      </c>
      <c r="B32" s="157" t="s">
        <v>150</v>
      </c>
      <c r="C32" s="91" t="s">
        <v>77</v>
      </c>
      <c r="D32" s="23" t="s">
        <v>21</v>
      </c>
      <c r="E32" s="10">
        <v>2</v>
      </c>
      <c r="F32" s="10">
        <v>4</v>
      </c>
      <c r="G32" s="123"/>
    </row>
    <row r="33" spans="1:7" ht="25" x14ac:dyDescent="0.25">
      <c r="A33" s="138"/>
      <c r="B33" s="152"/>
      <c r="C33" s="36" t="s">
        <v>109</v>
      </c>
      <c r="D33" s="22" t="s">
        <v>34</v>
      </c>
      <c r="E33" s="24">
        <v>2</v>
      </c>
      <c r="F33" s="10">
        <v>4</v>
      </c>
      <c r="G33" s="123"/>
    </row>
    <row r="34" spans="1:7" ht="25" x14ac:dyDescent="0.25">
      <c r="A34" s="138"/>
      <c r="B34" s="152"/>
      <c r="C34" s="11" t="s">
        <v>38</v>
      </c>
      <c r="D34" s="22" t="s">
        <v>34</v>
      </c>
      <c r="E34" s="24">
        <v>34.6</v>
      </c>
      <c r="F34" s="10">
        <v>4</v>
      </c>
      <c r="G34" s="123"/>
    </row>
    <row r="35" spans="1:7" ht="25" x14ac:dyDescent="0.25">
      <c r="A35" s="138"/>
      <c r="B35" s="152"/>
      <c r="C35" s="11" t="s">
        <v>64</v>
      </c>
      <c r="D35" s="22" t="s">
        <v>21</v>
      </c>
      <c r="E35" s="24">
        <v>4</v>
      </c>
      <c r="F35" s="10">
        <v>4</v>
      </c>
      <c r="G35" s="123"/>
    </row>
    <row r="36" spans="1:7" ht="16.5" customHeight="1" x14ac:dyDescent="0.25">
      <c r="A36" s="138"/>
      <c r="B36" s="152"/>
      <c r="C36" s="36" t="s">
        <v>110</v>
      </c>
      <c r="D36" s="22" t="s">
        <v>21</v>
      </c>
      <c r="E36" s="24">
        <v>2</v>
      </c>
      <c r="F36" s="10">
        <v>4</v>
      </c>
      <c r="G36" s="123"/>
    </row>
    <row r="37" spans="1:7" ht="15.75" customHeight="1" x14ac:dyDescent="0.25">
      <c r="A37" s="138"/>
      <c r="B37" s="152"/>
      <c r="C37" s="11" t="s">
        <v>19</v>
      </c>
      <c r="D37" s="22" t="s">
        <v>21</v>
      </c>
      <c r="E37" s="24">
        <v>2</v>
      </c>
      <c r="F37" s="10">
        <v>4</v>
      </c>
      <c r="G37" s="123"/>
    </row>
    <row r="38" spans="1:7" ht="25" x14ac:dyDescent="0.25">
      <c r="A38" s="138"/>
      <c r="B38" s="152"/>
      <c r="C38" s="11" t="s">
        <v>55</v>
      </c>
      <c r="D38" s="22" t="s">
        <v>21</v>
      </c>
      <c r="E38" s="24">
        <v>6</v>
      </c>
      <c r="F38" s="10">
        <v>4</v>
      </c>
      <c r="G38" s="123"/>
    </row>
    <row r="39" spans="1:7" ht="14.5" x14ac:dyDescent="0.25">
      <c r="A39" s="138"/>
      <c r="B39" s="152"/>
      <c r="C39" s="11" t="s">
        <v>56</v>
      </c>
      <c r="D39" s="22" t="s">
        <v>34</v>
      </c>
      <c r="E39" s="25">
        <v>37</v>
      </c>
      <c r="F39" s="10">
        <v>4</v>
      </c>
      <c r="G39" s="123"/>
    </row>
    <row r="40" spans="1:7" ht="15" thickBot="1" x14ac:dyDescent="0.3">
      <c r="A40" s="138"/>
      <c r="B40" s="153"/>
      <c r="C40" s="11" t="s">
        <v>57</v>
      </c>
      <c r="D40" s="22" t="s">
        <v>34</v>
      </c>
      <c r="E40" s="25">
        <v>10</v>
      </c>
      <c r="F40" s="10">
        <v>4</v>
      </c>
      <c r="G40" s="123"/>
    </row>
    <row r="41" spans="1:7" ht="27.5" thickTop="1" x14ac:dyDescent="0.25">
      <c r="A41" s="134" t="s">
        <v>151</v>
      </c>
      <c r="B41" s="154" t="s">
        <v>152</v>
      </c>
      <c r="C41" s="91" t="s">
        <v>112</v>
      </c>
      <c r="D41" s="22" t="s">
        <v>34</v>
      </c>
      <c r="E41" s="23">
        <v>2008</v>
      </c>
      <c r="F41" s="23">
        <v>1</v>
      </c>
      <c r="G41" s="123"/>
    </row>
    <row r="42" spans="1:7" ht="14.5" x14ac:dyDescent="0.25">
      <c r="A42" s="134"/>
      <c r="B42" s="155"/>
      <c r="C42" s="11" t="s">
        <v>58</v>
      </c>
      <c r="D42" s="22" t="s">
        <v>34</v>
      </c>
      <c r="E42" s="22">
        <v>167</v>
      </c>
      <c r="F42" s="23">
        <v>1</v>
      </c>
      <c r="G42" s="123"/>
    </row>
    <row r="43" spans="1:7" x14ac:dyDescent="0.25">
      <c r="A43" s="134"/>
      <c r="B43" s="155"/>
      <c r="C43" s="11" t="s">
        <v>9</v>
      </c>
      <c r="D43" s="21" t="s">
        <v>21</v>
      </c>
      <c r="E43" s="21">
        <v>179</v>
      </c>
      <c r="F43" s="23">
        <v>1</v>
      </c>
      <c r="G43" s="123"/>
    </row>
    <row r="44" spans="1:7" ht="14.5" x14ac:dyDescent="0.25">
      <c r="A44" s="134"/>
      <c r="B44" s="155"/>
      <c r="C44" s="11" t="s">
        <v>22</v>
      </c>
      <c r="D44" s="22" t="s">
        <v>34</v>
      </c>
      <c r="E44" s="21">
        <v>400</v>
      </c>
      <c r="F44" s="23">
        <v>1</v>
      </c>
      <c r="G44" s="123"/>
    </row>
    <row r="45" spans="1:7" ht="25" x14ac:dyDescent="0.25">
      <c r="A45" s="134"/>
      <c r="B45" s="155"/>
      <c r="C45" s="11" t="s">
        <v>60</v>
      </c>
      <c r="D45" s="22" t="s">
        <v>34</v>
      </c>
      <c r="E45" s="21">
        <v>90</v>
      </c>
      <c r="F45" s="23">
        <v>1</v>
      </c>
      <c r="G45" s="123"/>
    </row>
    <row r="46" spans="1:7" x14ac:dyDescent="0.25">
      <c r="A46" s="134"/>
      <c r="B46" s="155"/>
      <c r="C46" s="11" t="s">
        <v>59</v>
      </c>
      <c r="D46" s="21" t="s">
        <v>21</v>
      </c>
      <c r="E46" s="21">
        <v>260</v>
      </c>
      <c r="F46" s="23">
        <v>1</v>
      </c>
      <c r="G46" s="123"/>
    </row>
    <row r="47" spans="1:7" ht="14.5" x14ac:dyDescent="0.25">
      <c r="A47" s="134"/>
      <c r="B47" s="156"/>
      <c r="C47" s="36" t="s">
        <v>111</v>
      </c>
      <c r="D47" s="22" t="s">
        <v>34</v>
      </c>
      <c r="E47" s="21">
        <v>585</v>
      </c>
      <c r="F47" s="23">
        <v>1</v>
      </c>
      <c r="G47" s="123"/>
    </row>
    <row r="48" spans="1:7" ht="15" thickBot="1" x14ac:dyDescent="0.3">
      <c r="A48" s="134"/>
      <c r="B48" s="111" t="s">
        <v>67</v>
      </c>
      <c r="C48" s="36" t="s">
        <v>10</v>
      </c>
      <c r="D48" s="79" t="s">
        <v>34</v>
      </c>
      <c r="E48" s="102">
        <v>43</v>
      </c>
      <c r="F48" s="69">
        <v>4</v>
      </c>
      <c r="G48" s="123"/>
    </row>
    <row r="49" spans="1:7" ht="19.5" customHeight="1" thickBot="1" x14ac:dyDescent="0.3">
      <c r="A49" s="127" t="s">
        <v>85</v>
      </c>
      <c r="B49" s="128"/>
      <c r="C49" s="128"/>
      <c r="D49" s="128"/>
      <c r="E49" s="128"/>
      <c r="F49" s="129"/>
      <c r="G49" s="47">
        <f>SUM(G9:G48)</f>
        <v>0</v>
      </c>
    </row>
    <row r="50" spans="1:7" ht="18" x14ac:dyDescent="0.4">
      <c r="A50" s="14"/>
      <c r="B50" s="68"/>
      <c r="C50" s="68"/>
      <c r="D50" s="5"/>
      <c r="E50" s="5"/>
      <c r="F50" s="5"/>
      <c r="G50" s="5"/>
    </row>
    <row r="51" spans="1:7" ht="18" x14ac:dyDescent="0.4">
      <c r="A51" s="14"/>
      <c r="B51" s="68"/>
      <c r="C51" s="68"/>
      <c r="D51" s="5"/>
      <c r="E51" s="5"/>
      <c r="F51" s="5"/>
      <c r="G51" s="5"/>
    </row>
    <row r="52" spans="1:7" ht="18" x14ac:dyDescent="0.4">
      <c r="A52" s="14"/>
      <c r="B52" s="68"/>
      <c r="C52" s="68"/>
      <c r="D52" s="5"/>
      <c r="E52" s="5"/>
      <c r="F52" s="5"/>
      <c r="G52" s="5"/>
    </row>
    <row r="53" spans="1:7" ht="18" x14ac:dyDescent="0.4">
      <c r="A53" s="14"/>
      <c r="B53" s="68"/>
      <c r="C53" s="68"/>
      <c r="D53" s="5"/>
      <c r="E53" s="5"/>
      <c r="F53" s="5"/>
      <c r="G53" s="5"/>
    </row>
    <row r="54" spans="1:7" ht="18" x14ac:dyDescent="0.4">
      <c r="A54" s="14"/>
      <c r="B54" s="68"/>
      <c r="C54" s="68"/>
      <c r="D54" s="5"/>
      <c r="E54" s="5"/>
      <c r="F54" s="5"/>
      <c r="G54" s="5"/>
    </row>
    <row r="55" spans="1:7" ht="18" x14ac:dyDescent="0.4">
      <c r="A55" s="14"/>
      <c r="B55" s="68"/>
      <c r="C55" s="68"/>
      <c r="D55" s="5"/>
      <c r="E55" s="5"/>
      <c r="F55" s="5"/>
      <c r="G55" s="5"/>
    </row>
    <row r="56" spans="1:7" ht="18" x14ac:dyDescent="0.4">
      <c r="A56" s="14"/>
      <c r="B56" s="68"/>
      <c r="C56" s="68"/>
      <c r="D56" s="5"/>
      <c r="E56" s="5"/>
      <c r="F56" s="5"/>
      <c r="G56" s="5"/>
    </row>
    <row r="57" spans="1:7" ht="18" x14ac:dyDescent="0.4">
      <c r="A57" s="14"/>
      <c r="B57" s="68"/>
      <c r="C57" s="68"/>
      <c r="D57" s="5"/>
      <c r="E57" s="5"/>
      <c r="F57" s="5"/>
      <c r="G57" s="5"/>
    </row>
    <row r="58" spans="1:7" ht="18" x14ac:dyDescent="0.4">
      <c r="A58" s="14"/>
      <c r="B58" s="68"/>
      <c r="C58" s="68"/>
      <c r="D58" s="5"/>
      <c r="E58" s="5"/>
      <c r="F58" s="5"/>
      <c r="G58" s="5"/>
    </row>
    <row r="59" spans="1:7" ht="14.25" customHeight="1" x14ac:dyDescent="0.25">
      <c r="A59"/>
      <c r="B59"/>
      <c r="C59"/>
      <c r="D59"/>
      <c r="E59"/>
      <c r="F59"/>
    </row>
    <row r="60" spans="1:7" ht="30" customHeight="1" x14ac:dyDescent="0.25">
      <c r="A60"/>
      <c r="B60"/>
      <c r="C60"/>
      <c r="D60"/>
      <c r="E60"/>
      <c r="F60"/>
    </row>
    <row r="61" spans="1:7" ht="28.5" customHeight="1" x14ac:dyDescent="0.25">
      <c r="A61"/>
      <c r="B61"/>
      <c r="C61"/>
      <c r="D61"/>
      <c r="E61"/>
      <c r="F61"/>
    </row>
    <row r="62" spans="1:7" ht="28.5" customHeight="1" x14ac:dyDescent="0.25">
      <c r="A62"/>
      <c r="B62"/>
      <c r="C62"/>
      <c r="D62"/>
      <c r="E62"/>
      <c r="F62"/>
    </row>
    <row r="63" spans="1:7" ht="32.25" customHeight="1" x14ac:dyDescent="0.25">
      <c r="A63"/>
      <c r="B63"/>
      <c r="C63"/>
      <c r="D63"/>
      <c r="E63"/>
      <c r="F63"/>
    </row>
    <row r="64" spans="1:7" ht="27" customHeight="1" x14ac:dyDescent="0.25">
      <c r="A64"/>
      <c r="B64"/>
      <c r="C64"/>
      <c r="D64"/>
      <c r="E64"/>
      <c r="F64"/>
    </row>
    <row r="65" customFormat="1" ht="45" customHeight="1" x14ac:dyDescent="0.25"/>
    <row r="66" customFormat="1" ht="14.25" customHeight="1" x14ac:dyDescent="0.25"/>
    <row r="67" customFormat="1" ht="47.25" customHeight="1" x14ac:dyDescent="0.25"/>
    <row r="68" customFormat="1" ht="42" customHeight="1" x14ac:dyDescent="0.25"/>
    <row r="69" customFormat="1" ht="27.75" customHeight="1" x14ac:dyDescent="0.25"/>
    <row r="70" customFormat="1" ht="14.25" customHeight="1" x14ac:dyDescent="0.25"/>
    <row r="71" customFormat="1" ht="60.7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5" customHeight="1" x14ac:dyDescent="0.25"/>
    <row r="80" customFormat="1" ht="51.75" customHeight="1" x14ac:dyDescent="0.25"/>
    <row r="81" customFormat="1" ht="14.25" customHeight="1" x14ac:dyDescent="0.25"/>
    <row r="82" customFormat="1" ht="29.25" customHeight="1" x14ac:dyDescent="0.25"/>
    <row r="83" customFormat="1" ht="30" customHeight="1" x14ac:dyDescent="0.25"/>
    <row r="84" customFormat="1" ht="25.5" customHeight="1" x14ac:dyDescent="0.25"/>
    <row r="85" customFormat="1" ht="15" customHeight="1" x14ac:dyDescent="0.25"/>
    <row r="86" customFormat="1" ht="1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5" customHeigh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</sheetData>
  <mergeCells count="14">
    <mergeCell ref="A1:G1"/>
    <mergeCell ref="A9:A17"/>
    <mergeCell ref="A18:A21"/>
    <mergeCell ref="B9:B17"/>
    <mergeCell ref="A49:F49"/>
    <mergeCell ref="B18:B21"/>
    <mergeCell ref="A32:A40"/>
    <mergeCell ref="B32:B40"/>
    <mergeCell ref="A41:A48"/>
    <mergeCell ref="B41:B47"/>
    <mergeCell ref="A22:A24"/>
    <mergeCell ref="B22:B24"/>
    <mergeCell ref="A25:A31"/>
    <mergeCell ref="B25:B3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E6F9-F4A3-4DC2-AD50-9E6F9B35D0E1}">
  <dimension ref="A1:F947"/>
  <sheetViews>
    <sheetView workbookViewId="0">
      <selection activeCell="F4" sqref="F4"/>
    </sheetView>
  </sheetViews>
  <sheetFormatPr defaultRowHeight="12.5" x14ac:dyDescent="0.25"/>
  <cols>
    <col min="1" max="1" width="14" style="1" customWidth="1"/>
    <col min="2" max="2" width="62.81640625" style="2" customWidth="1"/>
    <col min="3" max="3" width="10.7265625" style="2" customWidth="1"/>
    <col min="4" max="4" width="13" style="2" customWidth="1"/>
    <col min="5" max="5" width="11.7265625" customWidth="1"/>
    <col min="6" max="6" width="16.7265625" customWidth="1"/>
  </cols>
  <sheetData>
    <row r="1" spans="1:6" ht="39.75" customHeight="1" x14ac:dyDescent="0.4">
      <c r="A1" s="159" t="s">
        <v>154</v>
      </c>
      <c r="B1" s="159"/>
      <c r="C1" s="159"/>
      <c r="D1" s="159"/>
      <c r="E1" s="159"/>
      <c r="F1" s="159"/>
    </row>
    <row r="2" spans="1:6" ht="40.5" customHeight="1" thickBot="1" x14ac:dyDescent="0.3">
      <c r="A2" s="104" t="s">
        <v>0</v>
      </c>
      <c r="B2" s="28" t="s">
        <v>2</v>
      </c>
      <c r="C2" s="7" t="s">
        <v>3</v>
      </c>
      <c r="D2" s="116" t="s">
        <v>160</v>
      </c>
      <c r="E2" s="26" t="s">
        <v>87</v>
      </c>
      <c r="F2" s="7" t="s">
        <v>89</v>
      </c>
    </row>
    <row r="3" spans="1:6" ht="17.25" customHeight="1" thickTop="1" x14ac:dyDescent="0.25">
      <c r="A3" s="160" t="s">
        <v>151</v>
      </c>
      <c r="B3" s="36" t="s">
        <v>78</v>
      </c>
      <c r="C3" s="21" t="s">
        <v>66</v>
      </c>
      <c r="D3" s="21">
        <v>100</v>
      </c>
      <c r="E3" s="53"/>
      <c r="F3" s="70">
        <f>D3*E3</f>
        <v>0</v>
      </c>
    </row>
    <row r="4" spans="1:6" ht="27" customHeight="1" thickBot="1" x14ac:dyDescent="0.3">
      <c r="A4" s="161"/>
      <c r="B4" s="58" t="s">
        <v>79</v>
      </c>
      <c r="C4" s="59" t="s">
        <v>66</v>
      </c>
      <c r="D4" s="59">
        <v>100</v>
      </c>
      <c r="E4" s="72"/>
      <c r="F4" s="71">
        <f>D4*E4</f>
        <v>0</v>
      </c>
    </row>
    <row r="5" spans="1:6" ht="21" customHeight="1" thickBot="1" x14ac:dyDescent="0.3">
      <c r="A5" s="127" t="s">
        <v>85</v>
      </c>
      <c r="B5" s="128"/>
      <c r="C5" s="128"/>
      <c r="D5" s="128"/>
      <c r="E5" s="129"/>
      <c r="F5" s="47">
        <f>SUM(F3:F4)</f>
        <v>0</v>
      </c>
    </row>
    <row r="6" spans="1:6" x14ac:dyDescent="0.25">
      <c r="A6"/>
      <c r="B6"/>
      <c r="C6"/>
      <c r="D6"/>
    </row>
    <row r="7" spans="1:6" x14ac:dyDescent="0.25">
      <c r="A7"/>
      <c r="B7"/>
      <c r="C7"/>
      <c r="D7"/>
    </row>
    <row r="8" spans="1:6" x14ac:dyDescent="0.25">
      <c r="A8"/>
      <c r="B8"/>
      <c r="C8"/>
      <c r="D8"/>
    </row>
    <row r="9" spans="1:6" x14ac:dyDescent="0.25">
      <c r="A9"/>
      <c r="B9"/>
      <c r="C9"/>
      <c r="D9"/>
    </row>
    <row r="10" spans="1:6" x14ac:dyDescent="0.25">
      <c r="A10"/>
      <c r="B10"/>
      <c r="C10"/>
      <c r="D10"/>
    </row>
    <row r="11" spans="1:6" x14ac:dyDescent="0.25">
      <c r="A11"/>
      <c r="B11"/>
      <c r="C11"/>
      <c r="D11"/>
    </row>
    <row r="12" spans="1:6" x14ac:dyDescent="0.25">
      <c r="A12"/>
      <c r="B12"/>
      <c r="C12"/>
      <c r="D12"/>
    </row>
    <row r="13" spans="1:6" x14ac:dyDescent="0.25">
      <c r="A13"/>
      <c r="B13"/>
      <c r="C13"/>
      <c r="D13"/>
    </row>
    <row r="14" spans="1:6" x14ac:dyDescent="0.25">
      <c r="A14"/>
      <c r="B14"/>
      <c r="C14"/>
      <c r="D14"/>
    </row>
    <row r="15" spans="1:6" x14ac:dyDescent="0.25">
      <c r="A15"/>
      <c r="B15"/>
      <c r="C15"/>
      <c r="D15"/>
    </row>
    <row r="16" spans="1:6" x14ac:dyDescent="0.25">
      <c r="A16"/>
      <c r="B16"/>
      <c r="C16"/>
      <c r="D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</sheetData>
  <mergeCells count="3">
    <mergeCell ref="A1:F1"/>
    <mergeCell ref="A3:A4"/>
    <mergeCell ref="A5:E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3C84-ABBB-4F71-A346-89AB231ACB6C}">
  <sheetPr>
    <pageSetUpPr fitToPage="1"/>
  </sheetPr>
  <dimension ref="A1:F9"/>
  <sheetViews>
    <sheetView workbookViewId="0">
      <selection activeCell="F8" sqref="F8"/>
    </sheetView>
  </sheetViews>
  <sheetFormatPr defaultRowHeight="12.5" x14ac:dyDescent="0.25"/>
  <cols>
    <col min="1" max="1" width="7" customWidth="1"/>
    <col min="2" max="2" width="46.54296875" customWidth="1"/>
    <col min="4" max="4" width="11" customWidth="1"/>
    <col min="5" max="5" width="18.26953125" customWidth="1"/>
    <col min="6" max="6" width="17.26953125" customWidth="1"/>
  </cols>
  <sheetData>
    <row r="1" spans="1:6" ht="18.5" thickBot="1" x14ac:dyDescent="0.45">
      <c r="A1" s="162" t="s">
        <v>65</v>
      </c>
      <c r="B1" s="163"/>
      <c r="C1" s="163"/>
      <c r="D1" s="163"/>
      <c r="E1" s="163"/>
      <c r="F1" s="163"/>
    </row>
    <row r="2" spans="1:6" ht="52.5" thickBot="1" x14ac:dyDescent="0.3">
      <c r="A2" s="105" t="s">
        <v>115</v>
      </c>
      <c r="B2" s="97" t="s">
        <v>69</v>
      </c>
      <c r="C2" s="98" t="s">
        <v>25</v>
      </c>
      <c r="D2" s="99" t="s">
        <v>26</v>
      </c>
      <c r="E2" s="98" t="s">
        <v>161</v>
      </c>
      <c r="F2" s="74" t="s">
        <v>89</v>
      </c>
    </row>
    <row r="3" spans="1:6" ht="25.5" thickTop="1" x14ac:dyDescent="0.25">
      <c r="A3" s="100">
        <v>1</v>
      </c>
      <c r="B3" s="109" t="s">
        <v>136</v>
      </c>
      <c r="C3" s="23" t="s">
        <v>23</v>
      </c>
      <c r="D3" s="95"/>
      <c r="E3" s="96">
        <v>250</v>
      </c>
      <c r="F3" s="61">
        <f t="shared" ref="F3:F8" si="0">D3*E3</f>
        <v>0</v>
      </c>
    </row>
    <row r="4" spans="1:6" s="33" customFormat="1" ht="21" customHeight="1" x14ac:dyDescent="0.25">
      <c r="A4" s="32">
        <v>2</v>
      </c>
      <c r="B4" s="34" t="s">
        <v>73</v>
      </c>
      <c r="C4" s="64" t="s">
        <v>24</v>
      </c>
      <c r="D4" s="65"/>
      <c r="E4" s="64">
        <v>7</v>
      </c>
      <c r="F4" s="62">
        <f t="shared" si="0"/>
        <v>0</v>
      </c>
    </row>
    <row r="5" spans="1:6" ht="30.75" customHeight="1" x14ac:dyDescent="0.25">
      <c r="A5" s="30">
        <v>3</v>
      </c>
      <c r="B5" s="103" t="s">
        <v>135</v>
      </c>
      <c r="C5" s="22" t="s">
        <v>23</v>
      </c>
      <c r="D5" s="65"/>
      <c r="E5" s="64">
        <v>120000</v>
      </c>
      <c r="F5" s="62">
        <f t="shared" si="0"/>
        <v>0</v>
      </c>
    </row>
    <row r="6" spans="1:6" ht="21" customHeight="1" x14ac:dyDescent="0.25">
      <c r="A6" s="30">
        <v>4</v>
      </c>
      <c r="B6" s="31" t="s">
        <v>70</v>
      </c>
      <c r="C6" s="22" t="s">
        <v>23</v>
      </c>
      <c r="D6" s="65"/>
      <c r="E6" s="64">
        <v>40</v>
      </c>
      <c r="F6" s="62">
        <f t="shared" si="0"/>
        <v>0</v>
      </c>
    </row>
    <row r="7" spans="1:6" ht="21" customHeight="1" x14ac:dyDescent="0.25">
      <c r="A7" s="30">
        <v>5</v>
      </c>
      <c r="B7" s="31" t="s">
        <v>71</v>
      </c>
      <c r="C7" s="22" t="s">
        <v>23</v>
      </c>
      <c r="D7" s="65"/>
      <c r="E7" s="64">
        <v>100</v>
      </c>
      <c r="F7" s="62">
        <f t="shared" si="0"/>
        <v>0</v>
      </c>
    </row>
    <row r="8" spans="1:6" ht="21" customHeight="1" thickBot="1" x14ac:dyDescent="0.3">
      <c r="A8" s="101">
        <v>6</v>
      </c>
      <c r="B8" s="60" t="s">
        <v>72</v>
      </c>
      <c r="C8" s="45" t="s">
        <v>23</v>
      </c>
      <c r="D8" s="66"/>
      <c r="E8" s="86">
        <v>200</v>
      </c>
      <c r="F8" s="63">
        <f t="shared" si="0"/>
        <v>0</v>
      </c>
    </row>
    <row r="9" spans="1:6" ht="19.5" customHeight="1" thickBot="1" x14ac:dyDescent="0.3">
      <c r="A9" s="127" t="s">
        <v>85</v>
      </c>
      <c r="B9" s="128"/>
      <c r="C9" s="128"/>
      <c r="D9" s="128"/>
      <c r="E9" s="129"/>
      <c r="F9" s="47">
        <f>SUM(F3:F8)</f>
        <v>0</v>
      </c>
    </row>
  </sheetData>
  <mergeCells count="2">
    <mergeCell ref="A1:F1"/>
    <mergeCell ref="A9:E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Krycí list</vt:lpstr>
      <vt:lpstr>Prostor A</vt:lpstr>
      <vt:lpstr>Prostor B </vt:lpstr>
      <vt:lpstr>Prostor C</vt:lpstr>
      <vt:lpstr>Prostor D</vt:lpstr>
      <vt:lpstr>Prostor E</vt:lpstr>
      <vt:lpstr>Speciální úklid</vt:lpstr>
      <vt:lpstr>Mimořádný úklid</vt:lpstr>
      <vt:lpstr>Spotřební materiál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Jelečková Petra</dc:creator>
  <cp:lastModifiedBy>Marušková Klára</cp:lastModifiedBy>
  <cp:lastPrinted>2020-03-02T14:06:24Z</cp:lastPrinted>
  <dcterms:created xsi:type="dcterms:W3CDTF">2019-11-20T08:55:30Z</dcterms:created>
  <dcterms:modified xsi:type="dcterms:W3CDTF">2025-01-14T11:23:35Z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2024-09-10T07:13:51Z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54ff7930-5c0c-4bed-bd5e-51e9cc947642</vt:lpwstr>
  </property>
  <property fmtid="{D5CDD505-2E9C-101B-9397-08002B2CF9AE}" pid="8" name="MSIP_Label_92824bee-5c67-426c-bc98-23ad86c9419e_ContentBits">
    <vt:lpwstr>0</vt:lpwstr>
  </property>
</Properties>
</file>