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na_krejci_mze_gov_cz/Documents/Plocha/INFRA_2025/INFRA_SÍTĚ/03 - ZD/K vyhlášení/"/>
    </mc:Choice>
  </mc:AlternateContent>
  <xr:revisionPtr revIDLastSave="105" documentId="8_{0D039272-13D0-4400-9EC6-1F2F6B50F09E}" xr6:coauthVersionLast="47" xr6:coauthVersionMax="47" xr10:uidLastSave="{2775A4E2-4451-4DF7-9FEA-2881FACB034E}"/>
  <bookViews>
    <workbookView xWindow="28680" yWindow="-120" windowWidth="29040" windowHeight="15720" tabRatio="936" activeTab="1" xr2:uid="{34DA96C1-7D5B-4D74-99A2-4A17FD165575}"/>
  </bookViews>
  <sheets>
    <sheet name="Role" sheetId="49" r:id="rId1"/>
    <sheet name="Celková smluvní cena" sheetId="1" r:id="rId2"/>
    <sheet name="NET-001" sheetId="6" r:id="rId3"/>
    <sheet name="NET-002" sheetId="7" r:id="rId4"/>
    <sheet name="Wifi-001" sheetId="41" r:id="rId5"/>
    <sheet name="LogM-001" sheetId="4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F12" i="1"/>
  <c r="E12" i="1"/>
  <c r="D12" i="1"/>
  <c r="F11" i="1"/>
  <c r="E11" i="1"/>
  <c r="F10" i="1"/>
  <c r="E10" i="1"/>
  <c r="F6" i="1"/>
  <c r="F7" i="1"/>
  <c r="F8" i="1"/>
  <c r="F9" i="1"/>
  <c r="F5" i="1"/>
  <c r="E9" i="1"/>
  <c r="E8" i="1"/>
  <c r="E7" i="1"/>
  <c r="E6" i="1"/>
  <c r="E5" i="1"/>
  <c r="D11" i="1" l="1"/>
  <c r="D10" i="1"/>
  <c r="D9" i="1"/>
  <c r="D8" i="1"/>
  <c r="D7" i="1"/>
  <c r="D6" i="1"/>
  <c r="D5" i="1"/>
  <c r="B11" i="1"/>
  <c r="B10" i="1"/>
  <c r="B5" i="1"/>
  <c r="D29" i="6" l="1"/>
  <c r="C46" i="6" l="1"/>
  <c r="D45" i="6"/>
  <c r="E45" i="6" s="1"/>
  <c r="B45" i="6"/>
  <c r="D44" i="6"/>
  <c r="E44" i="6" s="1"/>
  <c r="B44" i="6"/>
  <c r="D43" i="6"/>
  <c r="E43" i="6" s="1"/>
  <c r="B43" i="6"/>
  <c r="D42" i="6"/>
  <c r="E42" i="6" s="1"/>
  <c r="B42" i="6"/>
  <c r="D41" i="6"/>
  <c r="E41" i="6" s="1"/>
  <c r="B41" i="6"/>
  <c r="D40" i="6"/>
  <c r="E40" i="6" s="1"/>
  <c r="B40" i="6"/>
  <c r="D39" i="6"/>
  <c r="E39" i="6" s="1"/>
  <c r="B39" i="6"/>
  <c r="D38" i="6"/>
  <c r="E38" i="6" s="1"/>
  <c r="B38" i="6"/>
  <c r="D37" i="6"/>
  <c r="E37" i="6" s="1"/>
  <c r="B37" i="6"/>
  <c r="D36" i="6"/>
  <c r="E36" i="6" s="1"/>
  <c r="B36" i="6"/>
  <c r="D35" i="6"/>
  <c r="E35" i="6" s="1"/>
  <c r="B35" i="6"/>
  <c r="D34" i="6"/>
  <c r="E34" i="6" s="1"/>
  <c r="B34" i="6"/>
  <c r="D33" i="6"/>
  <c r="E33" i="6" s="1"/>
  <c r="B33" i="6"/>
  <c r="D32" i="6"/>
  <c r="E32" i="6" s="1"/>
  <c r="B32" i="6"/>
  <c r="D31" i="6"/>
  <c r="E31" i="6" s="1"/>
  <c r="B31" i="6"/>
  <c r="D30" i="6"/>
  <c r="E30" i="6" s="1"/>
  <c r="B30" i="6"/>
  <c r="E29" i="6"/>
  <c r="B29" i="6"/>
  <c r="D28" i="6"/>
  <c r="E28" i="6" s="1"/>
  <c r="B28" i="6"/>
  <c r="D27" i="6"/>
  <c r="E27" i="6" s="1"/>
  <c r="B27" i="6"/>
  <c r="D26" i="6"/>
  <c r="E26" i="6" s="1"/>
  <c r="B26" i="6"/>
  <c r="D25" i="6"/>
  <c r="E25" i="6" s="1"/>
  <c r="B25" i="6"/>
  <c r="D24" i="6"/>
  <c r="E24" i="6" s="1"/>
  <c r="B24" i="6"/>
  <c r="D23" i="6"/>
  <c r="E23" i="6" s="1"/>
  <c r="B23" i="6"/>
  <c r="D22" i="6"/>
  <c r="E22" i="6" s="1"/>
  <c r="B22" i="6"/>
  <c r="D21" i="6"/>
  <c r="E21" i="6" s="1"/>
  <c r="B21" i="6"/>
  <c r="D20" i="6"/>
  <c r="E20" i="6" s="1"/>
  <c r="B20" i="6"/>
  <c r="D19" i="6"/>
  <c r="E19" i="6" s="1"/>
  <c r="B19" i="6"/>
  <c r="D18" i="6"/>
  <c r="E18" i="6" s="1"/>
  <c r="B18" i="6"/>
  <c r="D17" i="6"/>
  <c r="E17" i="6" s="1"/>
  <c r="B17" i="6"/>
  <c r="D16" i="6"/>
  <c r="E16" i="6" s="1"/>
  <c r="B16" i="6"/>
  <c r="D15" i="6"/>
  <c r="E15" i="6" s="1"/>
  <c r="B15" i="6"/>
  <c r="D14" i="6"/>
  <c r="E14" i="6" s="1"/>
  <c r="B14" i="6"/>
  <c r="D13" i="6"/>
  <c r="E13" i="6" s="1"/>
  <c r="B13" i="6"/>
  <c r="D12" i="6"/>
  <c r="E12" i="6" s="1"/>
  <c r="B12" i="6"/>
  <c r="D11" i="6"/>
  <c r="E11" i="6" s="1"/>
  <c r="B11" i="6"/>
  <c r="D10" i="6"/>
  <c r="E10" i="6" s="1"/>
  <c r="B10" i="6"/>
  <c r="D9" i="6"/>
  <c r="E9" i="6" s="1"/>
  <c r="B9" i="6"/>
  <c r="D8" i="6"/>
  <c r="E8" i="6" s="1"/>
  <c r="B8" i="6"/>
  <c r="D7" i="6"/>
  <c r="E7" i="6" s="1"/>
  <c r="B7" i="6"/>
  <c r="D6" i="6"/>
  <c r="E6" i="6" s="1"/>
  <c r="B6" i="6"/>
  <c r="C46" i="7"/>
  <c r="D45" i="7"/>
  <c r="E45" i="7" s="1"/>
  <c r="B45" i="7"/>
  <c r="D44" i="7"/>
  <c r="E44" i="7" s="1"/>
  <c r="B44" i="7"/>
  <c r="D43" i="7"/>
  <c r="E43" i="7" s="1"/>
  <c r="B43" i="7"/>
  <c r="D42" i="7"/>
  <c r="E42" i="7" s="1"/>
  <c r="B42" i="7"/>
  <c r="D41" i="7"/>
  <c r="E41" i="7" s="1"/>
  <c r="B41" i="7"/>
  <c r="D40" i="7"/>
  <c r="E40" i="7" s="1"/>
  <c r="B40" i="7"/>
  <c r="D39" i="7"/>
  <c r="E39" i="7" s="1"/>
  <c r="B39" i="7"/>
  <c r="D38" i="7"/>
  <c r="E38" i="7" s="1"/>
  <c r="B38" i="7"/>
  <c r="D37" i="7"/>
  <c r="E37" i="7" s="1"/>
  <c r="B37" i="7"/>
  <c r="D36" i="7"/>
  <c r="E36" i="7" s="1"/>
  <c r="B36" i="7"/>
  <c r="D35" i="7"/>
  <c r="E35" i="7" s="1"/>
  <c r="B35" i="7"/>
  <c r="D34" i="7"/>
  <c r="E34" i="7" s="1"/>
  <c r="B34" i="7"/>
  <c r="D33" i="7"/>
  <c r="E33" i="7" s="1"/>
  <c r="B33" i="7"/>
  <c r="D32" i="7"/>
  <c r="E32" i="7" s="1"/>
  <c r="B32" i="7"/>
  <c r="D31" i="7"/>
  <c r="E31" i="7" s="1"/>
  <c r="B31" i="7"/>
  <c r="D30" i="7"/>
  <c r="E30" i="7" s="1"/>
  <c r="B30" i="7"/>
  <c r="D29" i="7"/>
  <c r="E29" i="7" s="1"/>
  <c r="B29" i="7"/>
  <c r="D28" i="7"/>
  <c r="E28" i="7" s="1"/>
  <c r="B28" i="7"/>
  <c r="D27" i="7"/>
  <c r="E27" i="7" s="1"/>
  <c r="B27" i="7"/>
  <c r="D26" i="7"/>
  <c r="E26" i="7" s="1"/>
  <c r="B26" i="7"/>
  <c r="D25" i="7"/>
  <c r="E25" i="7" s="1"/>
  <c r="B25" i="7"/>
  <c r="D24" i="7"/>
  <c r="E24" i="7" s="1"/>
  <c r="B24" i="7"/>
  <c r="D23" i="7"/>
  <c r="E23" i="7" s="1"/>
  <c r="B23" i="7"/>
  <c r="D22" i="7"/>
  <c r="E22" i="7" s="1"/>
  <c r="B22" i="7"/>
  <c r="D21" i="7"/>
  <c r="E21" i="7" s="1"/>
  <c r="B21" i="7"/>
  <c r="D20" i="7"/>
  <c r="E20" i="7" s="1"/>
  <c r="B20" i="7"/>
  <c r="D19" i="7"/>
  <c r="E19" i="7" s="1"/>
  <c r="B19" i="7"/>
  <c r="D18" i="7"/>
  <c r="E18" i="7" s="1"/>
  <c r="B18" i="7"/>
  <c r="D17" i="7"/>
  <c r="E17" i="7" s="1"/>
  <c r="B17" i="7"/>
  <c r="D16" i="7"/>
  <c r="E16" i="7" s="1"/>
  <c r="B16" i="7"/>
  <c r="D15" i="7"/>
  <c r="E15" i="7" s="1"/>
  <c r="B15" i="7"/>
  <c r="D14" i="7"/>
  <c r="E14" i="7" s="1"/>
  <c r="B14" i="7"/>
  <c r="D13" i="7"/>
  <c r="E13" i="7" s="1"/>
  <c r="B13" i="7"/>
  <c r="D12" i="7"/>
  <c r="E12" i="7" s="1"/>
  <c r="B12" i="7"/>
  <c r="D11" i="7"/>
  <c r="E11" i="7" s="1"/>
  <c r="B11" i="7"/>
  <c r="D10" i="7"/>
  <c r="E10" i="7" s="1"/>
  <c r="B10" i="7"/>
  <c r="D9" i="7"/>
  <c r="E9" i="7" s="1"/>
  <c r="B9" i="7"/>
  <c r="D8" i="7"/>
  <c r="E8" i="7" s="1"/>
  <c r="B8" i="7"/>
  <c r="D7" i="7"/>
  <c r="E7" i="7" s="1"/>
  <c r="B7" i="7"/>
  <c r="D6" i="7"/>
  <c r="E6" i="7" s="1"/>
  <c r="B6" i="7"/>
  <c r="C46" i="41"/>
  <c r="D45" i="41"/>
  <c r="E45" i="41" s="1"/>
  <c r="B45" i="41"/>
  <c r="D44" i="41"/>
  <c r="E44" i="41" s="1"/>
  <c r="B44" i="41"/>
  <c r="D43" i="41"/>
  <c r="E43" i="41" s="1"/>
  <c r="B43" i="41"/>
  <c r="D42" i="41"/>
  <c r="E42" i="41" s="1"/>
  <c r="B42" i="41"/>
  <c r="D41" i="41"/>
  <c r="E41" i="41" s="1"/>
  <c r="B41" i="41"/>
  <c r="D40" i="41"/>
  <c r="E40" i="41" s="1"/>
  <c r="B40" i="41"/>
  <c r="D39" i="41"/>
  <c r="E39" i="41" s="1"/>
  <c r="B39" i="41"/>
  <c r="D38" i="41"/>
  <c r="E38" i="41" s="1"/>
  <c r="B38" i="41"/>
  <c r="D37" i="41"/>
  <c r="E37" i="41" s="1"/>
  <c r="B37" i="41"/>
  <c r="D36" i="41"/>
  <c r="E36" i="41" s="1"/>
  <c r="B36" i="41"/>
  <c r="D35" i="41"/>
  <c r="E35" i="41" s="1"/>
  <c r="B35" i="41"/>
  <c r="D34" i="41"/>
  <c r="E34" i="41" s="1"/>
  <c r="B34" i="41"/>
  <c r="D33" i="41"/>
  <c r="E33" i="41" s="1"/>
  <c r="B33" i="41"/>
  <c r="D32" i="41"/>
  <c r="E32" i="41" s="1"/>
  <c r="B32" i="41"/>
  <c r="D31" i="41"/>
  <c r="E31" i="41" s="1"/>
  <c r="B31" i="41"/>
  <c r="D30" i="41"/>
  <c r="E30" i="41" s="1"/>
  <c r="B30" i="41"/>
  <c r="D29" i="41"/>
  <c r="E29" i="41" s="1"/>
  <c r="B29" i="41"/>
  <c r="D28" i="41"/>
  <c r="E28" i="41" s="1"/>
  <c r="B28" i="41"/>
  <c r="D27" i="41"/>
  <c r="E27" i="41" s="1"/>
  <c r="B27" i="41"/>
  <c r="D26" i="41"/>
  <c r="E26" i="41" s="1"/>
  <c r="B26" i="41"/>
  <c r="D25" i="41"/>
  <c r="E25" i="41" s="1"/>
  <c r="B25" i="41"/>
  <c r="D24" i="41"/>
  <c r="E24" i="41" s="1"/>
  <c r="B24" i="41"/>
  <c r="D23" i="41"/>
  <c r="E23" i="41" s="1"/>
  <c r="B23" i="41"/>
  <c r="D22" i="41"/>
  <c r="E22" i="41" s="1"/>
  <c r="B22" i="41"/>
  <c r="D21" i="41"/>
  <c r="E21" i="41" s="1"/>
  <c r="B21" i="41"/>
  <c r="D20" i="41"/>
  <c r="E20" i="41" s="1"/>
  <c r="B20" i="41"/>
  <c r="D19" i="41"/>
  <c r="E19" i="41" s="1"/>
  <c r="B19" i="41"/>
  <c r="D18" i="41"/>
  <c r="E18" i="41" s="1"/>
  <c r="B18" i="41"/>
  <c r="D17" i="41"/>
  <c r="E17" i="41" s="1"/>
  <c r="B17" i="41"/>
  <c r="D16" i="41"/>
  <c r="E16" i="41" s="1"/>
  <c r="B16" i="41"/>
  <c r="D15" i="41"/>
  <c r="E15" i="41" s="1"/>
  <c r="B15" i="41"/>
  <c r="D14" i="41"/>
  <c r="E14" i="41" s="1"/>
  <c r="B14" i="41"/>
  <c r="D13" i="41"/>
  <c r="E13" i="41" s="1"/>
  <c r="B13" i="41"/>
  <c r="D12" i="41"/>
  <c r="E12" i="41" s="1"/>
  <c r="B12" i="41"/>
  <c r="D11" i="41"/>
  <c r="E11" i="41" s="1"/>
  <c r="B11" i="41"/>
  <c r="D10" i="41"/>
  <c r="E10" i="41" s="1"/>
  <c r="B10" i="41"/>
  <c r="D9" i="41"/>
  <c r="E9" i="41" s="1"/>
  <c r="B9" i="41"/>
  <c r="D8" i="41"/>
  <c r="E8" i="41" s="1"/>
  <c r="B8" i="41"/>
  <c r="D7" i="41"/>
  <c r="E7" i="41" s="1"/>
  <c r="B7" i="41"/>
  <c r="D6" i="41"/>
  <c r="E6" i="41" s="1"/>
  <c r="B6" i="41"/>
  <c r="C46" i="42"/>
  <c r="D45" i="42"/>
  <c r="E45" i="42" s="1"/>
  <c r="B45" i="42"/>
  <c r="D44" i="42"/>
  <c r="E44" i="42" s="1"/>
  <c r="B44" i="42"/>
  <c r="D43" i="42"/>
  <c r="E43" i="42" s="1"/>
  <c r="B43" i="42"/>
  <c r="D42" i="42"/>
  <c r="E42" i="42" s="1"/>
  <c r="B42" i="42"/>
  <c r="D41" i="42"/>
  <c r="E41" i="42" s="1"/>
  <c r="B41" i="42"/>
  <c r="D40" i="42"/>
  <c r="E40" i="42" s="1"/>
  <c r="B40" i="42"/>
  <c r="D39" i="42"/>
  <c r="E39" i="42" s="1"/>
  <c r="B39" i="42"/>
  <c r="D38" i="42"/>
  <c r="E38" i="42" s="1"/>
  <c r="B38" i="42"/>
  <c r="D37" i="42"/>
  <c r="E37" i="42" s="1"/>
  <c r="B37" i="42"/>
  <c r="D36" i="42"/>
  <c r="E36" i="42" s="1"/>
  <c r="B36" i="42"/>
  <c r="D35" i="42"/>
  <c r="E35" i="42" s="1"/>
  <c r="B35" i="42"/>
  <c r="D34" i="42"/>
  <c r="E34" i="42" s="1"/>
  <c r="B34" i="42"/>
  <c r="D33" i="42"/>
  <c r="E33" i="42" s="1"/>
  <c r="B33" i="42"/>
  <c r="D32" i="42"/>
  <c r="E32" i="42" s="1"/>
  <c r="B32" i="42"/>
  <c r="D31" i="42"/>
  <c r="E31" i="42" s="1"/>
  <c r="B31" i="42"/>
  <c r="D30" i="42"/>
  <c r="E30" i="42" s="1"/>
  <c r="B30" i="42"/>
  <c r="D29" i="42"/>
  <c r="E29" i="42" s="1"/>
  <c r="B29" i="42"/>
  <c r="D28" i="42"/>
  <c r="E28" i="42" s="1"/>
  <c r="B28" i="42"/>
  <c r="D27" i="42"/>
  <c r="E27" i="42" s="1"/>
  <c r="B27" i="42"/>
  <c r="D26" i="42"/>
  <c r="E26" i="42" s="1"/>
  <c r="B26" i="42"/>
  <c r="D25" i="42"/>
  <c r="E25" i="42" s="1"/>
  <c r="B25" i="42"/>
  <c r="D24" i="42"/>
  <c r="E24" i="42" s="1"/>
  <c r="B24" i="42"/>
  <c r="D23" i="42"/>
  <c r="E23" i="42" s="1"/>
  <c r="B23" i="42"/>
  <c r="D22" i="42"/>
  <c r="E22" i="42" s="1"/>
  <c r="B22" i="42"/>
  <c r="D21" i="42"/>
  <c r="E21" i="42" s="1"/>
  <c r="B21" i="42"/>
  <c r="D20" i="42"/>
  <c r="E20" i="42" s="1"/>
  <c r="B20" i="42"/>
  <c r="D19" i="42"/>
  <c r="E19" i="42" s="1"/>
  <c r="B19" i="42"/>
  <c r="D18" i="42"/>
  <c r="E18" i="42" s="1"/>
  <c r="B18" i="42"/>
  <c r="D17" i="42"/>
  <c r="E17" i="42" s="1"/>
  <c r="B17" i="42"/>
  <c r="D16" i="42"/>
  <c r="E16" i="42" s="1"/>
  <c r="B16" i="42"/>
  <c r="D15" i="42"/>
  <c r="E15" i="42" s="1"/>
  <c r="B15" i="42"/>
  <c r="D14" i="42"/>
  <c r="E14" i="42" s="1"/>
  <c r="B14" i="42"/>
  <c r="D13" i="42"/>
  <c r="E13" i="42" s="1"/>
  <c r="B13" i="42"/>
  <c r="D12" i="42"/>
  <c r="E12" i="42" s="1"/>
  <c r="B12" i="42"/>
  <c r="D11" i="42"/>
  <c r="E11" i="42" s="1"/>
  <c r="B11" i="42"/>
  <c r="D10" i="42"/>
  <c r="E10" i="42" s="1"/>
  <c r="B10" i="42"/>
  <c r="D9" i="42"/>
  <c r="E9" i="42" s="1"/>
  <c r="B9" i="42"/>
  <c r="D8" i="42"/>
  <c r="E8" i="42" s="1"/>
  <c r="B8" i="42"/>
  <c r="D7" i="42"/>
  <c r="E7" i="42" s="1"/>
  <c r="B7" i="42"/>
  <c r="D6" i="42"/>
  <c r="E6" i="42" s="1"/>
  <c r="B6" i="42"/>
  <c r="E46" i="6" l="1"/>
  <c r="E46" i="42"/>
  <c r="E46" i="7"/>
  <c r="E46" i="41"/>
  <c r="B8" i="1" l="1"/>
  <c r="B7" i="1"/>
  <c r="B6" i="1" l="1"/>
</calcChain>
</file>

<file path=xl/sharedStrings.xml><?xml version="1.0" encoding="utf-8"?>
<sst xmlns="http://schemas.openxmlformats.org/spreadsheetml/2006/main" count="79" uniqueCount="43">
  <si>
    <t>Název položky</t>
  </si>
  <si>
    <t>Architekt</t>
  </si>
  <si>
    <t>Cena za 1 měsíc v Kč bez DPH</t>
  </si>
  <si>
    <t>Celkový počet za měsíc</t>
  </si>
  <si>
    <t>xxx</t>
  </si>
  <si>
    <t>Manažer provozu</t>
  </si>
  <si>
    <t>Kategorie role</t>
  </si>
  <si>
    <t>Architekt (technologické vrstvy architektury)</t>
  </si>
  <si>
    <t>Specialista provozu a správy</t>
  </si>
  <si>
    <t>OSL-001 Odborné služby (ad hoc služby)</t>
  </si>
  <si>
    <t>projektový manažer</t>
  </si>
  <si>
    <t>solution architekt</t>
  </si>
  <si>
    <t>Kategorie rolí</t>
  </si>
  <si>
    <t xml:space="preserve">Položka kategorie role (role dle odst. 18.3 smlouvy doplněné účastníkem) </t>
  </si>
  <si>
    <t>specialista v oblasti správy síťových zařízení (HPE Aruba)</t>
  </si>
  <si>
    <t>specialista v oblasti správy síťových zařízení DC (HPE Aruba)</t>
  </si>
  <si>
    <t>specialista v oblasti bezpečnosti sítí</t>
  </si>
  <si>
    <t>specialista v oblasti bezpečnosti sítí NSE</t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</si>
  <si>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na správu logů (LOGmanager)</t>
    </r>
  </si>
  <si>
    <t>specialista v oblasti správy bezdrátových sítí</t>
  </si>
  <si>
    <t xml:space="preserve">NET-001 Provoz a správa síťové infrastruktury v HC </t>
  </si>
  <si>
    <t>NET-002 Provoz a správa síťové infrastruktury MZe Těšnov</t>
  </si>
  <si>
    <t>Wifi-001 Provoz a správa Wi-Fi Infrastruktury MZe Těšnov</t>
  </si>
  <si>
    <t>LogM-001 Provoz a správa Logmanagementu</t>
  </si>
  <si>
    <r>
      <t xml:space="preserve">Celková smluvní cena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</si>
  <si>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 xml:space="preserve">Položka kategorie role  (role dle odst. 18.3 smlouvy doplněné účastníkem) </t>
  </si>
  <si>
    <r>
      <t xml:space="preserve">Smluvní cena za jednotlivé role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</si>
  <si>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Dílčí smluvní cena za 1 MD v Kč bez DPH</t>
  </si>
  <si>
    <t>Smluvní cena za jednotku bez DPH</t>
  </si>
  <si>
    <t xml:space="preserve"> Počet jednotek po dobu 48 měsíců</t>
  </si>
  <si>
    <t>Smluvní cena za dobu 48 měsíců bez DPH</t>
  </si>
  <si>
    <t>Maximální cena za Ad hoc služby (OSL-001)</t>
  </si>
  <si>
    <t xml:space="preserve">Maximální cena za Paušální služby </t>
  </si>
  <si>
    <t>Maximální cena za poskytnutí součinnosti dle odst. 26.5 a 26.6 Smlouvy</t>
  </si>
  <si>
    <r>
      <t xml:space="preserve">Smluvní cena za službu NET-001 Provoz a správa síťové infrastruktury v HC 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</si>
  <si>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Dodavatelem požadovaná alokace pro plnění služby (vyjádřena počtem MD za 1 měsíc)</t>
  </si>
  <si>
    <r>
      <t xml:space="preserve">Smluvní cena za službu NET-002 Provoz a správa síťové infrastruktury MZe Těšnov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</si>
  <si>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Dodavatelem požadovaná alokace pro plnění služby (vyjádřena  počtem MD za 1 měsíc)</t>
  </si>
  <si>
    <r>
      <t xml:space="preserve"> Smluvní cena za službu Wifi-001 Provoz a správa Wi-Fi Infrastruktury MZe Těšnov</t>
    </r>
    <r>
      <rPr>
        <b/>
        <sz val="12"/>
        <color rgb="FFFF0000"/>
        <rFont val="Calibri"/>
        <family val="2"/>
        <charset val="238"/>
        <scheme val="minor"/>
      </rPr>
      <t xml:space="preserve"> (vyplňuje zadavatel až po výběru dodavatele)</t>
    </r>
  </si>
  <si>
    <r>
      <t xml:space="preserve">Smluvní cena za službu LogM-001 Provoz a správa Logmanagementu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</si>
  <si>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Výše DPH (sazba 21%)</t>
  </si>
  <si>
    <t>Smluvní cena za dobu 48 měsíců včetně DPH</t>
  </si>
  <si>
    <t xml:space="preserve">Celková maximální cena za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</si>
</sst>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wrapText="1"/>
    </xf>
    <xf numFmtId="0" fontId="3" fillId="6" borderId="2" xfId="0" applyFont="1" applyFill="1" applyBorder="1" applyAlignment="1">
      <alignment horizontal="left" vertical="center" wrapText="1"/>
    </xf>
    <xf numFmtId="164" fontId="5" fillId="7" borderId="2" xfId="0" applyNumberFormat="1" applyFont="1" applyFill="1" applyBorder="1" applyAlignment="1" applyProtection="1">
      <alignment horizontal="center" vertical="center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164" fontId="6" fillId="7" borderId="2" xfId="0" applyNumberFormat="1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/>
    <xf numFmtId="0" fontId="3" fillId="6" borderId="6" xfId="0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D6E9-18FA-45C8-B65F-417DED881950}">
  <dimension ref="A2:C48"/>
  <sheetViews>
    <sheetView zoomScale="115" zoomScaleNormal="115" workbookViewId="0">
      <selection activeCell="C5" sqref="C5"/>
    </sheetView>
  </sheetViews>
  <sheetFormatPr defaultColWidth="8.7109375" defaultRowHeight="15" x14ac:dyDescent="0.25"/>
  <cols>
    <col min="1" max="1" width="36.7109375" customWidth="1"/>
    <col min="2" max="2" width="39.140625" style="1" customWidth="1"/>
    <col min="3" max="3" width="31.140625" customWidth="1"/>
  </cols>
  <sheetData>
    <row r="2" spans="1:3" ht="19.350000000000001" customHeight="1" x14ac:dyDescent="0.25"/>
    <row r="3" spans="1:3" ht="19.350000000000001" customHeight="1" x14ac:dyDescent="0.25">
      <c r="A3" s="32" t="s">
        <v>26</v>
      </c>
      <c r="B3" s="33"/>
    </row>
    <row r="5" spans="1:3" ht="32.25" customHeight="1" x14ac:dyDescent="0.25">
      <c r="A5" s="4" t="s">
        <v>6</v>
      </c>
      <c r="B5" s="11" t="s">
        <v>25</v>
      </c>
      <c r="C5" s="3" t="s">
        <v>27</v>
      </c>
    </row>
    <row r="6" spans="1:3" ht="15.75" customHeight="1" x14ac:dyDescent="0.25">
      <c r="A6" s="34" t="s">
        <v>5</v>
      </c>
      <c r="B6" s="27" t="s">
        <v>10</v>
      </c>
      <c r="C6" s="28"/>
    </row>
    <row r="7" spans="1:3" ht="15.75" customHeight="1" x14ac:dyDescent="0.25">
      <c r="A7" s="35"/>
      <c r="B7" s="29"/>
      <c r="C7" s="28"/>
    </row>
    <row r="8" spans="1:3" ht="15.75" customHeight="1" x14ac:dyDescent="0.25">
      <c r="A8" s="35"/>
      <c r="B8" s="29"/>
      <c r="C8" s="28"/>
    </row>
    <row r="9" spans="1:3" ht="15.75" customHeight="1" x14ac:dyDescent="0.25">
      <c r="A9" s="35"/>
      <c r="B9" s="29"/>
      <c r="C9" s="28"/>
    </row>
    <row r="10" spans="1:3" ht="15.75" customHeight="1" x14ac:dyDescent="0.25">
      <c r="A10" s="35"/>
      <c r="B10" s="29"/>
      <c r="C10" s="28"/>
    </row>
    <row r="11" spans="1:3" ht="15.75" customHeight="1" x14ac:dyDescent="0.25">
      <c r="A11" s="35"/>
      <c r="B11" s="29"/>
      <c r="C11" s="28"/>
    </row>
    <row r="12" spans="1:3" ht="15.75" customHeight="1" x14ac:dyDescent="0.25">
      <c r="A12" s="35"/>
      <c r="B12" s="29"/>
      <c r="C12" s="28"/>
    </row>
    <row r="13" spans="1:3" ht="15.75" customHeight="1" x14ac:dyDescent="0.25">
      <c r="A13" s="35"/>
      <c r="B13" s="29"/>
      <c r="C13" s="28"/>
    </row>
    <row r="14" spans="1:3" ht="15.75" customHeight="1" x14ac:dyDescent="0.25">
      <c r="A14" s="35"/>
      <c r="B14" s="29"/>
      <c r="C14" s="28"/>
    </row>
    <row r="15" spans="1:3" ht="15.75" customHeight="1" x14ac:dyDescent="0.25">
      <c r="A15" s="35"/>
      <c r="B15" s="29"/>
      <c r="C15" s="28"/>
    </row>
    <row r="16" spans="1:3" ht="15.75" customHeight="1" x14ac:dyDescent="0.25">
      <c r="A16" s="36"/>
      <c r="B16" s="29"/>
      <c r="C16" s="28"/>
    </row>
    <row r="17" spans="1:3" ht="15.75" customHeight="1" x14ac:dyDescent="0.25">
      <c r="A17" s="37" t="s">
        <v>7</v>
      </c>
      <c r="B17" s="27" t="s">
        <v>11</v>
      </c>
      <c r="C17" s="28"/>
    </row>
    <row r="18" spans="1:3" ht="15.75" customHeight="1" x14ac:dyDescent="0.25">
      <c r="A18" s="38"/>
      <c r="B18" s="27" t="s">
        <v>11</v>
      </c>
      <c r="C18" s="28"/>
    </row>
    <row r="19" spans="1:3" ht="15.75" customHeight="1" x14ac:dyDescent="0.25">
      <c r="A19" s="38"/>
      <c r="B19" s="29"/>
      <c r="C19" s="28"/>
    </row>
    <row r="20" spans="1:3" ht="15.75" customHeight="1" x14ac:dyDescent="0.25">
      <c r="A20" s="38"/>
      <c r="B20" s="29"/>
      <c r="C20" s="28"/>
    </row>
    <row r="21" spans="1:3" ht="15.75" customHeight="1" x14ac:dyDescent="0.25">
      <c r="A21" s="38"/>
      <c r="B21" s="29"/>
      <c r="C21" s="28"/>
    </row>
    <row r="22" spans="1:3" ht="15.75" customHeight="1" x14ac:dyDescent="0.25">
      <c r="A22" s="38"/>
      <c r="B22" s="29"/>
      <c r="C22" s="28"/>
    </row>
    <row r="23" spans="1:3" ht="15.75" customHeight="1" x14ac:dyDescent="0.25">
      <c r="A23" s="38"/>
      <c r="B23" s="29"/>
      <c r="C23" s="28"/>
    </row>
    <row r="24" spans="1:3" ht="15.75" customHeight="1" x14ac:dyDescent="0.25">
      <c r="A24" s="38"/>
      <c r="B24" s="29"/>
      <c r="C24" s="28"/>
    </row>
    <row r="25" spans="1:3" ht="15.75" customHeight="1" x14ac:dyDescent="0.25">
      <c r="A25" s="38"/>
      <c r="B25" s="29"/>
      <c r="C25" s="28"/>
    </row>
    <row r="26" spans="1:3" ht="15.75" customHeight="1" x14ac:dyDescent="0.25">
      <c r="A26" s="38"/>
      <c r="B26" s="29"/>
      <c r="C26" s="28"/>
    </row>
    <row r="27" spans="1:3" ht="15.75" customHeight="1" x14ac:dyDescent="0.25">
      <c r="A27" s="38"/>
      <c r="B27" s="29"/>
      <c r="C27" s="28"/>
    </row>
    <row r="28" spans="1:3" ht="15.75" customHeight="1" x14ac:dyDescent="0.25">
      <c r="A28" s="39"/>
      <c r="B28" s="29"/>
      <c r="C28" s="28"/>
    </row>
    <row r="29" spans="1:3" ht="32.25" customHeight="1" x14ac:dyDescent="0.25">
      <c r="A29" s="35" t="s">
        <v>8</v>
      </c>
      <c r="B29" s="27" t="s">
        <v>14</v>
      </c>
      <c r="C29" s="28"/>
    </row>
    <row r="30" spans="1:3" ht="32.25" customHeight="1" x14ac:dyDescent="0.25">
      <c r="A30" s="35"/>
      <c r="B30" s="27" t="s">
        <v>14</v>
      </c>
      <c r="C30" s="28"/>
    </row>
    <row r="31" spans="1:3" ht="33" customHeight="1" x14ac:dyDescent="0.25">
      <c r="A31" s="35"/>
      <c r="B31" s="27" t="s">
        <v>15</v>
      </c>
      <c r="C31" s="28"/>
    </row>
    <row r="32" spans="1:3" ht="33" customHeight="1" x14ac:dyDescent="0.25">
      <c r="A32" s="35"/>
      <c r="B32" s="27" t="s">
        <v>15</v>
      </c>
      <c r="C32" s="28"/>
    </row>
    <row r="33" spans="1:3" ht="42.75" customHeight="1" x14ac:dyDescent="0.25">
      <c r="A33" s="35"/>
      <c r="B33" s="27" t="s">
        <v>19</v>
      </c>
      <c r="C33" s="28"/>
    </row>
    <row r="34" spans="1:3" ht="42.75" customHeight="1" x14ac:dyDescent="0.25">
      <c r="A34" s="35"/>
      <c r="B34" s="27" t="s">
        <v>19</v>
      </c>
      <c r="C34" s="28"/>
    </row>
    <row r="35" spans="1:3" ht="42.75" customHeight="1" x14ac:dyDescent="0.25">
      <c r="A35" s="35"/>
      <c r="B35" s="27" t="s">
        <v>16</v>
      </c>
      <c r="C35" s="28"/>
    </row>
    <row r="36" spans="1:3" ht="42.75" customHeight="1" x14ac:dyDescent="0.25">
      <c r="A36" s="35"/>
      <c r="B36" s="27" t="s">
        <v>17</v>
      </c>
      <c r="C36" s="28"/>
    </row>
    <row r="37" spans="1:3" ht="31.5" customHeight="1" x14ac:dyDescent="0.25">
      <c r="A37" s="35"/>
      <c r="B37" s="27" t="s">
        <v>18</v>
      </c>
      <c r="C37" s="28"/>
    </row>
    <row r="38" spans="1:3" ht="15.75" customHeight="1" x14ac:dyDescent="0.25">
      <c r="A38" s="35"/>
      <c r="B38" s="29"/>
      <c r="C38" s="28"/>
    </row>
    <row r="39" spans="1:3" ht="15.75" customHeight="1" x14ac:dyDescent="0.25">
      <c r="A39" s="35"/>
      <c r="B39" s="29"/>
      <c r="C39" s="28"/>
    </row>
    <row r="40" spans="1:3" ht="15.75" customHeight="1" x14ac:dyDescent="0.25">
      <c r="A40" s="35"/>
      <c r="B40" s="29"/>
      <c r="C40" s="28"/>
    </row>
    <row r="41" spans="1:3" ht="15.75" customHeight="1" x14ac:dyDescent="0.25">
      <c r="A41" s="35"/>
      <c r="B41" s="29"/>
      <c r="C41" s="28"/>
    </row>
    <row r="42" spans="1:3" ht="15.75" customHeight="1" x14ac:dyDescent="0.25">
      <c r="A42" s="35"/>
      <c r="B42" s="29"/>
      <c r="C42" s="28"/>
    </row>
    <row r="43" spans="1:3" ht="15.75" customHeight="1" x14ac:dyDescent="0.25">
      <c r="A43" s="35"/>
      <c r="B43" s="29"/>
      <c r="C43" s="28"/>
    </row>
    <row r="44" spans="1:3" ht="15.75" customHeight="1" x14ac:dyDescent="0.25">
      <c r="A44" s="35"/>
      <c r="B44" s="29"/>
      <c r="C44" s="28"/>
    </row>
    <row r="45" spans="1:3" ht="15.75" customHeight="1" x14ac:dyDescent="0.25">
      <c r="A45" s="35"/>
      <c r="B45" s="29"/>
      <c r="C45" s="28"/>
    </row>
    <row r="46" spans="1:3" ht="15.75" customHeight="1" x14ac:dyDescent="0.25">
      <c r="A46" s="35"/>
      <c r="B46" s="29"/>
      <c r="C46" s="28"/>
    </row>
    <row r="47" spans="1:3" ht="15.75" customHeight="1" x14ac:dyDescent="0.25">
      <c r="A47" s="36"/>
      <c r="B47" s="29"/>
      <c r="C47" s="28"/>
    </row>
    <row r="48" spans="1:3" x14ac:dyDescent="0.25">
      <c r="B48"/>
      <c r="C48" s="1"/>
    </row>
  </sheetData>
  <mergeCells count="4">
    <mergeCell ref="A3:B3"/>
    <mergeCell ref="A6:A16"/>
    <mergeCell ref="A29:A47"/>
    <mergeCell ref="A17:A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0349-7D8C-4717-AF31-E9DC2B36ECBF}">
  <dimension ref="A2:F13"/>
  <sheetViews>
    <sheetView tabSelected="1" workbookViewId="0">
      <selection activeCell="A15" sqref="A15"/>
    </sheetView>
  </sheetViews>
  <sheetFormatPr defaultColWidth="8.7109375" defaultRowHeight="15" x14ac:dyDescent="0.25"/>
  <cols>
    <col min="1" max="1" width="50" customWidth="1"/>
    <col min="2" max="2" width="21" customWidth="1"/>
    <col min="3" max="3" width="24.85546875" customWidth="1"/>
    <col min="4" max="4" width="18.42578125" style="1" customWidth="1"/>
    <col min="5" max="5" width="9.42578125" bestFit="1" customWidth="1"/>
    <col min="6" max="6" width="15.140625" bestFit="1" customWidth="1"/>
  </cols>
  <sheetData>
    <row r="2" spans="1:6" ht="15.75" x14ac:dyDescent="0.25">
      <c r="A2" s="8" t="s">
        <v>24</v>
      </c>
      <c r="B2" s="8"/>
      <c r="C2" s="8"/>
      <c r="D2" s="9"/>
    </row>
    <row r="4" spans="1:6" ht="45.75" customHeight="1" x14ac:dyDescent="0.25">
      <c r="A4" s="5" t="s">
        <v>0</v>
      </c>
      <c r="B4" s="3" t="s">
        <v>28</v>
      </c>
      <c r="C4" s="3" t="s">
        <v>29</v>
      </c>
      <c r="D4" s="3" t="s">
        <v>30</v>
      </c>
      <c r="E4" s="30" t="s">
        <v>40</v>
      </c>
      <c r="F4" s="30" t="s">
        <v>41</v>
      </c>
    </row>
    <row r="5" spans="1:6" ht="32.25" customHeight="1" x14ac:dyDescent="0.25">
      <c r="A5" s="18" t="s">
        <v>20</v>
      </c>
      <c r="B5" s="19">
        <f>'NET-001'!E46</f>
        <v>0</v>
      </c>
      <c r="C5" s="20">
        <v>48</v>
      </c>
      <c r="D5" s="21">
        <f t="shared" ref="D5:D10" si="0">B5*C5</f>
        <v>0</v>
      </c>
      <c r="E5" s="31">
        <f>D5*0.21</f>
        <v>0</v>
      </c>
      <c r="F5" s="31">
        <f>D5+E5</f>
        <v>0</v>
      </c>
    </row>
    <row r="6" spans="1:6" ht="34.5" customHeight="1" x14ac:dyDescent="0.25">
      <c r="A6" s="18" t="s">
        <v>21</v>
      </c>
      <c r="B6" s="19">
        <f>'NET-002'!E46</f>
        <v>0</v>
      </c>
      <c r="C6" s="20">
        <v>48</v>
      </c>
      <c r="D6" s="21">
        <f t="shared" si="0"/>
        <v>0</v>
      </c>
      <c r="E6" s="31">
        <f>D6*0.21</f>
        <v>0</v>
      </c>
      <c r="F6" s="31">
        <f t="shared" ref="F6:F9" si="1">D6+E6</f>
        <v>0</v>
      </c>
    </row>
    <row r="7" spans="1:6" ht="34.5" customHeight="1" x14ac:dyDescent="0.25">
      <c r="A7" s="18" t="s">
        <v>22</v>
      </c>
      <c r="B7" s="19">
        <f>'Wifi-001'!E46</f>
        <v>0</v>
      </c>
      <c r="C7" s="20">
        <v>48</v>
      </c>
      <c r="D7" s="21">
        <f t="shared" si="0"/>
        <v>0</v>
      </c>
      <c r="E7" s="31">
        <f>D7*0.21</f>
        <v>0</v>
      </c>
      <c r="F7" s="31">
        <f t="shared" si="1"/>
        <v>0</v>
      </c>
    </row>
    <row r="8" spans="1:6" ht="34.5" customHeight="1" x14ac:dyDescent="0.25">
      <c r="A8" s="18" t="s">
        <v>23</v>
      </c>
      <c r="B8" s="19">
        <f>'LogM-001'!E46</f>
        <v>0</v>
      </c>
      <c r="C8" s="20">
        <v>48</v>
      </c>
      <c r="D8" s="21">
        <f t="shared" si="0"/>
        <v>0</v>
      </c>
      <c r="E8" s="31">
        <f>D8*0.21</f>
        <v>0</v>
      </c>
      <c r="F8" s="31">
        <f t="shared" si="1"/>
        <v>0</v>
      </c>
    </row>
    <row r="9" spans="1:6" ht="30" customHeight="1" thickBot="1" x14ac:dyDescent="0.3">
      <c r="A9" s="18" t="s">
        <v>9</v>
      </c>
      <c r="B9" s="19">
        <v>0</v>
      </c>
      <c r="C9" s="20">
        <v>1</v>
      </c>
      <c r="D9" s="21">
        <f t="shared" si="0"/>
        <v>0</v>
      </c>
      <c r="E9" s="31">
        <f>D9*0.21</f>
        <v>0</v>
      </c>
      <c r="F9" s="31">
        <f t="shared" si="1"/>
        <v>0</v>
      </c>
    </row>
    <row r="10" spans="1:6" ht="30" customHeight="1" thickBot="1" x14ac:dyDescent="0.3">
      <c r="A10" s="22" t="s">
        <v>31</v>
      </c>
      <c r="B10" s="23">
        <f>B9</f>
        <v>0</v>
      </c>
      <c r="C10" s="24">
        <v>1</v>
      </c>
      <c r="D10" s="23">
        <f t="shared" si="0"/>
        <v>0</v>
      </c>
      <c r="E10" s="23">
        <f>E9</f>
        <v>0</v>
      </c>
      <c r="F10" s="23">
        <f>D10+E10</f>
        <v>0</v>
      </c>
    </row>
    <row r="11" spans="1:6" ht="30" customHeight="1" thickBot="1" x14ac:dyDescent="0.3">
      <c r="A11" s="22" t="s">
        <v>32</v>
      </c>
      <c r="B11" s="25">
        <f>SUM(B5:B8)</f>
        <v>0</v>
      </c>
      <c r="C11" s="24">
        <v>48</v>
      </c>
      <c r="D11" s="25">
        <f>SUM(D5:D8)</f>
        <v>0</v>
      </c>
      <c r="E11" s="23">
        <f>E5+E6+E7+E8</f>
        <v>0</v>
      </c>
      <c r="F11" s="23">
        <f>D11+E11</f>
        <v>0</v>
      </c>
    </row>
    <row r="12" spans="1:6" ht="30" customHeight="1" thickBot="1" x14ac:dyDescent="0.3">
      <c r="A12" s="22" t="s">
        <v>33</v>
      </c>
      <c r="B12" s="23">
        <v>0</v>
      </c>
      <c r="C12" s="24">
        <v>1</v>
      </c>
      <c r="D12" s="23">
        <f>B12*C12</f>
        <v>0</v>
      </c>
      <c r="E12" s="23">
        <f>D12*0.21</f>
        <v>0</v>
      </c>
      <c r="F12" s="23">
        <f>D12+E12</f>
        <v>0</v>
      </c>
    </row>
    <row r="13" spans="1:6" ht="15.75" thickBot="1" x14ac:dyDescent="0.3">
      <c r="A13" s="40" t="s">
        <v>42</v>
      </c>
      <c r="B13" s="41"/>
      <c r="C13" s="41"/>
      <c r="D13" s="26">
        <f>SUM(D10:D12)</f>
        <v>0</v>
      </c>
      <c r="E13" s="23">
        <f>E10+E11+E12</f>
        <v>0</v>
      </c>
      <c r="F13" s="23">
        <f>F10+F11+F12</f>
        <v>0</v>
      </c>
    </row>
  </sheetData>
  <mergeCells count="1">
    <mergeCell ref="A13:C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8DCA6-3855-46A6-AA42-1779E7688225}">
  <dimension ref="A2:E46"/>
  <sheetViews>
    <sheetView workbookViewId="0">
      <selection activeCell="I5" sqref="I5"/>
    </sheetView>
  </sheetViews>
  <sheetFormatPr defaultColWidth="8.7109375" defaultRowHeight="15" x14ac:dyDescent="0.25"/>
  <cols>
    <col min="1" max="1" width="29" customWidth="1"/>
    <col min="2" max="2" width="20.85546875" customWidth="1"/>
    <col min="3" max="3" width="21.5703125" customWidth="1"/>
    <col min="4" max="4" width="18.42578125" customWidth="1"/>
    <col min="5" max="5" width="36.42578125" customWidth="1"/>
  </cols>
  <sheetData>
    <row r="2" spans="1:5" ht="34.5" customHeight="1" x14ac:dyDescent="0.25">
      <c r="A2" s="48" t="s">
        <v>34</v>
      </c>
      <c r="B2" s="49"/>
      <c r="C2" s="49"/>
      <c r="D2" s="49"/>
      <c r="E2" s="49"/>
    </row>
    <row r="5" spans="1:5" ht="87" customHeight="1" x14ac:dyDescent="0.25">
      <c r="A5" s="7" t="s">
        <v>12</v>
      </c>
      <c r="B5" s="11" t="s">
        <v>13</v>
      </c>
      <c r="C5" s="6" t="s">
        <v>35</v>
      </c>
      <c r="D5" s="6" t="s">
        <v>27</v>
      </c>
      <c r="E5" s="6" t="s">
        <v>2</v>
      </c>
    </row>
    <row r="6" spans="1:5" x14ac:dyDescent="0.25">
      <c r="A6" s="42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43"/>
      <c r="B7" s="2">
        <f>Role!B7</f>
        <v>0</v>
      </c>
      <c r="C7" s="16"/>
      <c r="D7" s="12">
        <f>Role!C7</f>
        <v>0</v>
      </c>
      <c r="E7" s="13">
        <f t="shared" ref="E7:E45" si="0">C7*D7</f>
        <v>0</v>
      </c>
    </row>
    <row r="8" spans="1:5" x14ac:dyDescent="0.25">
      <c r="A8" s="43"/>
      <c r="B8" s="2">
        <f>Role!B7</f>
        <v>0</v>
      </c>
      <c r="C8" s="16"/>
      <c r="D8" s="12">
        <f>Role!C7</f>
        <v>0</v>
      </c>
      <c r="E8" s="13">
        <f t="shared" si="0"/>
        <v>0</v>
      </c>
    </row>
    <row r="9" spans="1:5" x14ac:dyDescent="0.25">
      <c r="A9" s="43"/>
      <c r="B9" s="2">
        <f>Role!B8</f>
        <v>0</v>
      </c>
      <c r="C9" s="16"/>
      <c r="D9" s="12">
        <f>Role!C8</f>
        <v>0</v>
      </c>
      <c r="E9" s="13">
        <f t="shared" si="0"/>
        <v>0</v>
      </c>
    </row>
    <row r="10" spans="1:5" x14ac:dyDescent="0.25">
      <c r="A10" s="43"/>
      <c r="B10" s="2">
        <f>Role!B9</f>
        <v>0</v>
      </c>
      <c r="C10" s="16"/>
      <c r="D10" s="12">
        <f>Role!C9</f>
        <v>0</v>
      </c>
      <c r="E10" s="13">
        <f t="shared" si="0"/>
        <v>0</v>
      </c>
    </row>
    <row r="11" spans="1:5" x14ac:dyDescent="0.25">
      <c r="A11" s="43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43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43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43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43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44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45" t="s">
        <v>1</v>
      </c>
      <c r="B17" s="2" t="str">
        <f>Role!B17</f>
        <v>solution architekt</v>
      </c>
      <c r="C17" s="16"/>
      <c r="D17" s="12">
        <f>Role!C17</f>
        <v>0</v>
      </c>
      <c r="E17" s="13">
        <f t="shared" si="0"/>
        <v>0</v>
      </c>
    </row>
    <row r="18" spans="1:5" x14ac:dyDescent="0.25">
      <c r="A18" s="46"/>
      <c r="B18" s="2" t="str">
        <f>Role!B18</f>
        <v>solution architekt</v>
      </c>
      <c r="C18" s="16"/>
      <c r="D18" s="12">
        <f>Role!C18</f>
        <v>0</v>
      </c>
      <c r="E18" s="13">
        <f t="shared" si="0"/>
        <v>0</v>
      </c>
    </row>
    <row r="19" spans="1:5" x14ac:dyDescent="0.25">
      <c r="A19" s="46"/>
      <c r="B19" s="2">
        <f>Role!B19</f>
        <v>0</v>
      </c>
      <c r="C19" s="16"/>
      <c r="D19" s="12">
        <f>Role!C19</f>
        <v>0</v>
      </c>
      <c r="E19" s="13">
        <f t="shared" si="0"/>
        <v>0</v>
      </c>
    </row>
    <row r="20" spans="1:5" x14ac:dyDescent="0.25">
      <c r="A20" s="46"/>
      <c r="B20" s="2">
        <f>Role!B20</f>
        <v>0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46"/>
      <c r="B21" s="2">
        <f>Role!B21</f>
        <v>0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46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46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46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46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46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46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47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ht="30.75" customHeight="1" x14ac:dyDescent="0.25">
      <c r="A29" s="43" t="s">
        <v>8</v>
      </c>
      <c r="B29" s="10" t="str">
        <f>Role!B29</f>
        <v>specialista v oblasti správy síťových zařízení (HPE Aruba)</v>
      </c>
      <c r="C29" s="16"/>
      <c r="D29" s="12">
        <f>Role!C29</f>
        <v>0</v>
      </c>
      <c r="E29" s="13">
        <f t="shared" si="0"/>
        <v>0</v>
      </c>
    </row>
    <row r="30" spans="1:5" ht="30.75" customHeight="1" x14ac:dyDescent="0.25">
      <c r="A30" s="43"/>
      <c r="B30" s="10" t="str">
        <f>Role!B30</f>
        <v>specialista v oblasti správy síťových zařízení (HPE Aruba)</v>
      </c>
      <c r="C30" s="16"/>
      <c r="D30" s="12">
        <f>Role!C30</f>
        <v>0</v>
      </c>
      <c r="E30" s="13">
        <f t="shared" si="0"/>
        <v>0</v>
      </c>
    </row>
    <row r="31" spans="1:5" ht="60" x14ac:dyDescent="0.25">
      <c r="A31" s="43"/>
      <c r="B31" s="10" t="str">
        <f>Role!B31</f>
        <v>specialista v oblasti správy síťových zařízení DC (HPE Aruba)</v>
      </c>
      <c r="C31" s="16"/>
      <c r="D31" s="12">
        <f>Role!C31</f>
        <v>0</v>
      </c>
      <c r="E31" s="13">
        <f t="shared" si="0"/>
        <v>0</v>
      </c>
    </row>
    <row r="32" spans="1:5" ht="60" x14ac:dyDescent="0.25">
      <c r="A32" s="43"/>
      <c r="B32" s="10" t="str">
        <f>Role!B32</f>
        <v>specialista v oblasti správy síťových zařízení DC (HPE Aruba)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43"/>
      <c r="B33" s="10" t="str">
        <f>Role!B35</f>
        <v>specialista v oblasti bezpečnosti sítí</v>
      </c>
      <c r="C33" s="16"/>
      <c r="D33" s="12">
        <f>Role!C35</f>
        <v>0</v>
      </c>
      <c r="E33" s="13">
        <f t="shared" si="0"/>
        <v>0</v>
      </c>
    </row>
    <row r="34" spans="1:5" ht="30" x14ac:dyDescent="0.25">
      <c r="A34" s="43"/>
      <c r="B34" s="10" t="str">
        <f>Role!B36</f>
        <v>specialista v oblasti bezpečnosti sítí NSE</v>
      </c>
      <c r="C34" s="16"/>
      <c r="D34" s="12">
        <f>Role!C36</f>
        <v>0</v>
      </c>
      <c r="E34" s="13">
        <f t="shared" si="0"/>
        <v>0</v>
      </c>
    </row>
    <row r="35" spans="1:5" ht="30" x14ac:dyDescent="0.25">
      <c r="A35" s="43"/>
      <c r="B35" s="10" t="str">
        <f>Role!B37</f>
        <v>specialista na správu logů (LOGmanager)</v>
      </c>
      <c r="C35" s="16"/>
      <c r="D35" s="12">
        <f>Role!C37</f>
        <v>0</v>
      </c>
      <c r="E35" s="13">
        <f t="shared" si="0"/>
        <v>0</v>
      </c>
    </row>
    <row r="36" spans="1:5" x14ac:dyDescent="0.25">
      <c r="A36" s="43"/>
      <c r="B36" s="10">
        <f>Role!B38</f>
        <v>0</v>
      </c>
      <c r="C36" s="16"/>
      <c r="D36" s="12">
        <f>Role!C38</f>
        <v>0</v>
      </c>
      <c r="E36" s="13">
        <f t="shared" si="0"/>
        <v>0</v>
      </c>
    </row>
    <row r="37" spans="1:5" x14ac:dyDescent="0.25">
      <c r="A37" s="43"/>
      <c r="B37" s="10">
        <f>Role!B39</f>
        <v>0</v>
      </c>
      <c r="C37" s="16"/>
      <c r="D37" s="12">
        <f>Role!C39</f>
        <v>0</v>
      </c>
      <c r="E37" s="13">
        <f t="shared" si="0"/>
        <v>0</v>
      </c>
    </row>
    <row r="38" spans="1:5" x14ac:dyDescent="0.25">
      <c r="A38" s="43"/>
      <c r="B38" s="10">
        <f>Role!B40</f>
        <v>0</v>
      </c>
      <c r="C38" s="16"/>
      <c r="D38" s="12">
        <f>Role!C40</f>
        <v>0</v>
      </c>
      <c r="E38" s="13">
        <f t="shared" si="0"/>
        <v>0</v>
      </c>
    </row>
    <row r="39" spans="1:5" x14ac:dyDescent="0.25">
      <c r="A39" s="43"/>
      <c r="B39" s="10">
        <f>Role!B41</f>
        <v>0</v>
      </c>
      <c r="C39" s="16"/>
      <c r="D39" s="12">
        <f>Role!C41</f>
        <v>0</v>
      </c>
      <c r="E39" s="13">
        <f t="shared" si="0"/>
        <v>0</v>
      </c>
    </row>
    <row r="40" spans="1:5" x14ac:dyDescent="0.25">
      <c r="A40" s="43"/>
      <c r="B40" s="10">
        <f>Role!B42</f>
        <v>0</v>
      </c>
      <c r="C40" s="16"/>
      <c r="D40" s="12">
        <f>Role!C42</f>
        <v>0</v>
      </c>
      <c r="E40" s="13">
        <f t="shared" si="0"/>
        <v>0</v>
      </c>
    </row>
    <row r="41" spans="1:5" x14ac:dyDescent="0.25">
      <c r="A41" s="43"/>
      <c r="B41" s="10">
        <f>Role!B43</f>
        <v>0</v>
      </c>
      <c r="C41" s="16"/>
      <c r="D41" s="12">
        <f>Role!C43</f>
        <v>0</v>
      </c>
      <c r="E41" s="13">
        <f t="shared" si="0"/>
        <v>0</v>
      </c>
    </row>
    <row r="42" spans="1:5" x14ac:dyDescent="0.25">
      <c r="A42" s="43"/>
      <c r="B42" s="10">
        <f>Role!B44</f>
        <v>0</v>
      </c>
      <c r="C42" s="16"/>
      <c r="D42" s="12">
        <f>Role!C44</f>
        <v>0</v>
      </c>
      <c r="E42" s="13">
        <f t="shared" si="0"/>
        <v>0</v>
      </c>
    </row>
    <row r="43" spans="1:5" x14ac:dyDescent="0.25">
      <c r="A43" s="43"/>
      <c r="B43" s="10">
        <f>Role!B45</f>
        <v>0</v>
      </c>
      <c r="C43" s="16"/>
      <c r="D43" s="12">
        <f>Role!C45</f>
        <v>0</v>
      </c>
      <c r="E43" s="13">
        <f t="shared" si="0"/>
        <v>0</v>
      </c>
    </row>
    <row r="44" spans="1:5" x14ac:dyDescent="0.25">
      <c r="A44" s="43"/>
      <c r="B44" s="10">
        <f>Role!B46</f>
        <v>0</v>
      </c>
      <c r="C44" s="16"/>
      <c r="D44" s="12">
        <f>Role!C46</f>
        <v>0</v>
      </c>
      <c r="E44" s="13">
        <f t="shared" si="0"/>
        <v>0</v>
      </c>
    </row>
    <row r="45" spans="1:5" x14ac:dyDescent="0.25">
      <c r="A45" s="44"/>
      <c r="B45" s="10">
        <f>Role!B47</f>
        <v>0</v>
      </c>
      <c r="C45" s="16"/>
      <c r="D45" s="12">
        <f>Role!C47</f>
        <v>0</v>
      </c>
      <c r="E45" s="13">
        <f t="shared" si="0"/>
        <v>0</v>
      </c>
    </row>
    <row r="46" spans="1:5" x14ac:dyDescent="0.25">
      <c r="A46" s="15" t="s">
        <v>3</v>
      </c>
      <c r="B46" s="15"/>
      <c r="C46" s="15">
        <f>SUM(C6:C45)</f>
        <v>0</v>
      </c>
      <c r="D46" s="17" t="s">
        <v>4</v>
      </c>
      <c r="E46" s="14">
        <f>SUM(E6:E45)</f>
        <v>0</v>
      </c>
    </row>
  </sheetData>
  <mergeCells count="4">
    <mergeCell ref="A6:A16"/>
    <mergeCell ref="A17:A28"/>
    <mergeCell ref="A29:A45"/>
    <mergeCell ref="A2:E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10A8-A954-41DD-9F5A-0E274D293C54}">
  <dimension ref="A2:E46"/>
  <sheetViews>
    <sheetView workbookViewId="0">
      <selection activeCell="D6" sqref="D6"/>
    </sheetView>
  </sheetViews>
  <sheetFormatPr defaultColWidth="8.7109375" defaultRowHeight="15" x14ac:dyDescent="0.25"/>
  <cols>
    <col min="1" max="1" width="28.42578125" customWidth="1"/>
    <col min="2" max="2" width="20.28515625" customWidth="1"/>
    <col min="3" max="4" width="18.42578125" customWidth="1"/>
    <col min="5" max="5" width="36.42578125" customWidth="1"/>
  </cols>
  <sheetData>
    <row r="2" spans="1:5" ht="38.25" customHeight="1" x14ac:dyDescent="0.25">
      <c r="A2" s="48" t="s">
        <v>36</v>
      </c>
      <c r="B2" s="49"/>
      <c r="C2" s="49"/>
      <c r="D2" s="49"/>
      <c r="E2" s="49"/>
    </row>
    <row r="5" spans="1:5" ht="90" x14ac:dyDescent="0.25">
      <c r="A5" s="7" t="s">
        <v>12</v>
      </c>
      <c r="B5" s="11" t="s">
        <v>13</v>
      </c>
      <c r="C5" s="6" t="s">
        <v>37</v>
      </c>
      <c r="D5" s="6" t="s">
        <v>27</v>
      </c>
      <c r="E5" s="6" t="s">
        <v>2</v>
      </c>
    </row>
    <row r="6" spans="1:5" x14ac:dyDescent="0.25">
      <c r="A6" s="42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43"/>
      <c r="B7" s="2">
        <f>Role!B7</f>
        <v>0</v>
      </c>
      <c r="C7" s="16"/>
      <c r="D7" s="12">
        <f>Role!C7</f>
        <v>0</v>
      </c>
      <c r="E7" s="13">
        <f t="shared" ref="E7:E45" si="0">C7*D7</f>
        <v>0</v>
      </c>
    </row>
    <row r="8" spans="1:5" x14ac:dyDescent="0.25">
      <c r="A8" s="43"/>
      <c r="B8" s="2">
        <f>Role!B7</f>
        <v>0</v>
      </c>
      <c r="C8" s="16"/>
      <c r="D8" s="12">
        <f>Role!C7</f>
        <v>0</v>
      </c>
      <c r="E8" s="13">
        <f t="shared" si="0"/>
        <v>0</v>
      </c>
    </row>
    <row r="9" spans="1:5" x14ac:dyDescent="0.25">
      <c r="A9" s="43"/>
      <c r="B9" s="2">
        <f>Role!B8</f>
        <v>0</v>
      </c>
      <c r="C9" s="16"/>
      <c r="D9" s="12">
        <f>Role!C8</f>
        <v>0</v>
      </c>
      <c r="E9" s="13">
        <f t="shared" si="0"/>
        <v>0</v>
      </c>
    </row>
    <row r="10" spans="1:5" x14ac:dyDescent="0.25">
      <c r="A10" s="43"/>
      <c r="B10" s="2">
        <f>Role!B9</f>
        <v>0</v>
      </c>
      <c r="C10" s="16"/>
      <c r="D10" s="12">
        <f>Role!C9</f>
        <v>0</v>
      </c>
      <c r="E10" s="13">
        <f t="shared" si="0"/>
        <v>0</v>
      </c>
    </row>
    <row r="11" spans="1:5" x14ac:dyDescent="0.25">
      <c r="A11" s="43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43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43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43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43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44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45" t="s">
        <v>1</v>
      </c>
      <c r="B17" s="2" t="str">
        <f>Role!B17</f>
        <v>solution architekt</v>
      </c>
      <c r="C17" s="16"/>
      <c r="D17" s="12">
        <f>Role!C17</f>
        <v>0</v>
      </c>
      <c r="E17" s="13">
        <f t="shared" si="0"/>
        <v>0</v>
      </c>
    </row>
    <row r="18" spans="1:5" x14ac:dyDescent="0.25">
      <c r="A18" s="46"/>
      <c r="B18" s="2" t="str">
        <f>Role!B18</f>
        <v>solution architekt</v>
      </c>
      <c r="C18" s="16"/>
      <c r="D18" s="12">
        <f>Role!C18</f>
        <v>0</v>
      </c>
      <c r="E18" s="13">
        <f t="shared" si="0"/>
        <v>0</v>
      </c>
    </row>
    <row r="19" spans="1:5" x14ac:dyDescent="0.25">
      <c r="A19" s="46"/>
      <c r="B19" s="2">
        <f>Role!B19</f>
        <v>0</v>
      </c>
      <c r="C19" s="16"/>
      <c r="D19" s="12">
        <f>Role!C19</f>
        <v>0</v>
      </c>
      <c r="E19" s="13">
        <f t="shared" si="0"/>
        <v>0</v>
      </c>
    </row>
    <row r="20" spans="1:5" x14ac:dyDescent="0.25">
      <c r="A20" s="46"/>
      <c r="B20" s="2">
        <f>Role!B20</f>
        <v>0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46"/>
      <c r="B21" s="2">
        <f>Role!B21</f>
        <v>0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46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46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46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46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46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46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47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ht="45" x14ac:dyDescent="0.25">
      <c r="A29" s="43" t="s">
        <v>8</v>
      </c>
      <c r="B29" s="10" t="str">
        <f>Role!B29</f>
        <v>specialista v oblasti správy síťových zařízení (HPE Aruba)</v>
      </c>
      <c r="C29" s="16"/>
      <c r="D29" s="12">
        <f>Role!C29</f>
        <v>0</v>
      </c>
      <c r="E29" s="13">
        <f t="shared" si="0"/>
        <v>0</v>
      </c>
    </row>
    <row r="30" spans="1:5" ht="45" x14ac:dyDescent="0.25">
      <c r="A30" s="43"/>
      <c r="B30" s="10" t="str">
        <f>Role!B30</f>
        <v>specialista v oblasti správy síťových zařízení (HPE Aruba)</v>
      </c>
      <c r="C30" s="16"/>
      <c r="D30" s="12">
        <f>Role!C30</f>
        <v>0</v>
      </c>
      <c r="E30" s="13">
        <f t="shared" si="0"/>
        <v>0</v>
      </c>
    </row>
    <row r="31" spans="1:5" ht="60" x14ac:dyDescent="0.25">
      <c r="A31" s="43"/>
      <c r="B31" s="10" t="str">
        <f>Role!B31</f>
        <v>specialista v oblasti správy síťových zařízení DC (HPE Aruba)</v>
      </c>
      <c r="C31" s="16"/>
      <c r="D31" s="12">
        <f>Role!C31</f>
        <v>0</v>
      </c>
      <c r="E31" s="13">
        <f t="shared" si="0"/>
        <v>0</v>
      </c>
    </row>
    <row r="32" spans="1:5" ht="60" x14ac:dyDescent="0.25">
      <c r="A32" s="43"/>
      <c r="B32" s="10" t="str">
        <f>Role!B32</f>
        <v>specialista v oblasti správy síťových zařízení DC (HPE Aruba)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43"/>
      <c r="B33" s="10" t="str">
        <f>Role!B35</f>
        <v>specialista v oblasti bezpečnosti sítí</v>
      </c>
      <c r="C33" s="16"/>
      <c r="D33" s="12">
        <f>Role!C35</f>
        <v>0</v>
      </c>
      <c r="E33" s="13">
        <f t="shared" si="0"/>
        <v>0</v>
      </c>
    </row>
    <row r="34" spans="1:5" ht="30" x14ac:dyDescent="0.25">
      <c r="A34" s="43"/>
      <c r="B34" s="10" t="str">
        <f>Role!B36</f>
        <v>specialista v oblasti bezpečnosti sítí NSE</v>
      </c>
      <c r="C34" s="16"/>
      <c r="D34" s="12">
        <f>Role!C36</f>
        <v>0</v>
      </c>
      <c r="E34" s="13">
        <f t="shared" si="0"/>
        <v>0</v>
      </c>
    </row>
    <row r="35" spans="1:5" ht="30" x14ac:dyDescent="0.25">
      <c r="A35" s="43"/>
      <c r="B35" s="10" t="str">
        <f>Role!B37</f>
        <v>specialista na správu logů (LOGmanager)</v>
      </c>
      <c r="C35" s="16"/>
      <c r="D35" s="12">
        <f>Role!C37</f>
        <v>0</v>
      </c>
      <c r="E35" s="13">
        <f t="shared" si="0"/>
        <v>0</v>
      </c>
    </row>
    <row r="36" spans="1:5" x14ac:dyDescent="0.25">
      <c r="A36" s="43"/>
      <c r="B36" s="10">
        <f>Role!B38</f>
        <v>0</v>
      </c>
      <c r="C36" s="16"/>
      <c r="D36" s="12">
        <f>Role!C38</f>
        <v>0</v>
      </c>
      <c r="E36" s="13">
        <f t="shared" si="0"/>
        <v>0</v>
      </c>
    </row>
    <row r="37" spans="1:5" x14ac:dyDescent="0.25">
      <c r="A37" s="43"/>
      <c r="B37" s="10">
        <f>Role!B39</f>
        <v>0</v>
      </c>
      <c r="C37" s="16"/>
      <c r="D37" s="12">
        <f>Role!C39</f>
        <v>0</v>
      </c>
      <c r="E37" s="13">
        <f t="shared" si="0"/>
        <v>0</v>
      </c>
    </row>
    <row r="38" spans="1:5" x14ac:dyDescent="0.25">
      <c r="A38" s="43"/>
      <c r="B38" s="10">
        <f>Role!B40</f>
        <v>0</v>
      </c>
      <c r="C38" s="16"/>
      <c r="D38" s="12">
        <f>Role!C40</f>
        <v>0</v>
      </c>
      <c r="E38" s="13">
        <f t="shared" si="0"/>
        <v>0</v>
      </c>
    </row>
    <row r="39" spans="1:5" x14ac:dyDescent="0.25">
      <c r="A39" s="43"/>
      <c r="B39" s="10">
        <f>Role!B41</f>
        <v>0</v>
      </c>
      <c r="C39" s="16"/>
      <c r="D39" s="12">
        <f>Role!C41</f>
        <v>0</v>
      </c>
      <c r="E39" s="13">
        <f t="shared" si="0"/>
        <v>0</v>
      </c>
    </row>
    <row r="40" spans="1:5" x14ac:dyDescent="0.25">
      <c r="A40" s="43"/>
      <c r="B40" s="10">
        <f>Role!B42</f>
        <v>0</v>
      </c>
      <c r="C40" s="16"/>
      <c r="D40" s="12">
        <f>Role!C42</f>
        <v>0</v>
      </c>
      <c r="E40" s="13">
        <f t="shared" si="0"/>
        <v>0</v>
      </c>
    </row>
    <row r="41" spans="1:5" x14ac:dyDescent="0.25">
      <c r="A41" s="43"/>
      <c r="B41" s="10">
        <f>Role!B43</f>
        <v>0</v>
      </c>
      <c r="C41" s="16"/>
      <c r="D41" s="12">
        <f>Role!C43</f>
        <v>0</v>
      </c>
      <c r="E41" s="13">
        <f t="shared" si="0"/>
        <v>0</v>
      </c>
    </row>
    <row r="42" spans="1:5" x14ac:dyDescent="0.25">
      <c r="A42" s="43"/>
      <c r="B42" s="10">
        <f>Role!B44</f>
        <v>0</v>
      </c>
      <c r="C42" s="16"/>
      <c r="D42" s="12">
        <f>Role!C44</f>
        <v>0</v>
      </c>
      <c r="E42" s="13">
        <f t="shared" si="0"/>
        <v>0</v>
      </c>
    </row>
    <row r="43" spans="1:5" x14ac:dyDescent="0.25">
      <c r="A43" s="43"/>
      <c r="B43" s="10">
        <f>Role!B45</f>
        <v>0</v>
      </c>
      <c r="C43" s="16"/>
      <c r="D43" s="12">
        <f>Role!C45</f>
        <v>0</v>
      </c>
      <c r="E43" s="13">
        <f t="shared" si="0"/>
        <v>0</v>
      </c>
    </row>
    <row r="44" spans="1:5" x14ac:dyDescent="0.25">
      <c r="A44" s="43"/>
      <c r="B44" s="10">
        <f>Role!B46</f>
        <v>0</v>
      </c>
      <c r="C44" s="16"/>
      <c r="D44" s="12">
        <f>Role!C46</f>
        <v>0</v>
      </c>
      <c r="E44" s="13">
        <f t="shared" si="0"/>
        <v>0</v>
      </c>
    </row>
    <row r="45" spans="1:5" x14ac:dyDescent="0.25">
      <c r="A45" s="44"/>
      <c r="B45" s="10">
        <f>Role!B47</f>
        <v>0</v>
      </c>
      <c r="C45" s="16"/>
      <c r="D45" s="12">
        <f>Role!C47</f>
        <v>0</v>
      </c>
      <c r="E45" s="13">
        <f t="shared" si="0"/>
        <v>0</v>
      </c>
    </row>
    <row r="46" spans="1:5" x14ac:dyDescent="0.25">
      <c r="A46" s="15" t="s">
        <v>3</v>
      </c>
      <c r="B46" s="15"/>
      <c r="C46" s="15">
        <f>SUM(C6:C45)</f>
        <v>0</v>
      </c>
      <c r="D46" s="17" t="s">
        <v>4</v>
      </c>
      <c r="E46" s="14">
        <f>SUM(E6:E45)</f>
        <v>0</v>
      </c>
    </row>
  </sheetData>
  <mergeCells count="4">
    <mergeCell ref="A29:A45"/>
    <mergeCell ref="A6:A16"/>
    <mergeCell ref="A17:A28"/>
    <mergeCell ref="A2:E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4B3F-7FE9-4844-AA5F-F8381EFEB370}">
  <dimension ref="A2:E46"/>
  <sheetViews>
    <sheetView workbookViewId="0">
      <selection activeCell="D6" sqref="D6"/>
    </sheetView>
  </sheetViews>
  <sheetFormatPr defaultColWidth="8.7109375" defaultRowHeight="15" x14ac:dyDescent="0.25"/>
  <cols>
    <col min="1" max="1" width="28.42578125" customWidth="1"/>
    <col min="2" max="2" width="20.28515625" customWidth="1"/>
    <col min="3" max="4" width="18.42578125" customWidth="1"/>
    <col min="5" max="5" width="36.42578125" customWidth="1"/>
  </cols>
  <sheetData>
    <row r="2" spans="1:5" ht="38.25" customHeight="1" x14ac:dyDescent="0.25">
      <c r="A2" s="48" t="s">
        <v>38</v>
      </c>
      <c r="B2" s="49"/>
      <c r="C2" s="49"/>
      <c r="D2" s="49"/>
      <c r="E2" s="49"/>
    </row>
    <row r="5" spans="1:5" ht="90" x14ac:dyDescent="0.25">
      <c r="A5" s="7" t="s">
        <v>12</v>
      </c>
      <c r="B5" s="11" t="s">
        <v>13</v>
      </c>
      <c r="C5" s="6" t="s">
        <v>35</v>
      </c>
      <c r="D5" s="6" t="s">
        <v>27</v>
      </c>
      <c r="E5" s="6" t="s">
        <v>2</v>
      </c>
    </row>
    <row r="6" spans="1:5" x14ac:dyDescent="0.25">
      <c r="A6" s="42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43"/>
      <c r="B7" s="2">
        <f>Role!B7</f>
        <v>0</v>
      </c>
      <c r="C7" s="16"/>
      <c r="D7" s="12">
        <f>Role!C7</f>
        <v>0</v>
      </c>
      <c r="E7" s="13">
        <f t="shared" ref="E7:E45" si="0">C7*D7</f>
        <v>0</v>
      </c>
    </row>
    <row r="8" spans="1:5" x14ac:dyDescent="0.25">
      <c r="A8" s="43"/>
      <c r="B8" s="2">
        <f>Role!B7</f>
        <v>0</v>
      </c>
      <c r="C8" s="16"/>
      <c r="D8" s="12">
        <f>Role!C7</f>
        <v>0</v>
      </c>
      <c r="E8" s="13">
        <f t="shared" si="0"/>
        <v>0</v>
      </c>
    </row>
    <row r="9" spans="1:5" x14ac:dyDescent="0.25">
      <c r="A9" s="43"/>
      <c r="B9" s="2">
        <f>Role!B8</f>
        <v>0</v>
      </c>
      <c r="C9" s="16"/>
      <c r="D9" s="12">
        <f>Role!C8</f>
        <v>0</v>
      </c>
      <c r="E9" s="13">
        <f t="shared" si="0"/>
        <v>0</v>
      </c>
    </row>
    <row r="10" spans="1:5" x14ac:dyDescent="0.25">
      <c r="A10" s="43"/>
      <c r="B10" s="2">
        <f>Role!B9</f>
        <v>0</v>
      </c>
      <c r="C10" s="16"/>
      <c r="D10" s="12">
        <f>Role!C9</f>
        <v>0</v>
      </c>
      <c r="E10" s="13">
        <f t="shared" si="0"/>
        <v>0</v>
      </c>
    </row>
    <row r="11" spans="1:5" x14ac:dyDescent="0.25">
      <c r="A11" s="43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43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43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43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43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44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45" t="s">
        <v>1</v>
      </c>
      <c r="B17" s="2" t="str">
        <f>Role!B17</f>
        <v>solution architekt</v>
      </c>
      <c r="C17" s="16"/>
      <c r="D17" s="12">
        <f>Role!C17</f>
        <v>0</v>
      </c>
      <c r="E17" s="13">
        <f t="shared" si="0"/>
        <v>0</v>
      </c>
    </row>
    <row r="18" spans="1:5" x14ac:dyDescent="0.25">
      <c r="A18" s="46"/>
      <c r="B18" s="2" t="str">
        <f>Role!B18</f>
        <v>solution architekt</v>
      </c>
      <c r="C18" s="16"/>
      <c r="D18" s="12">
        <f>Role!C18</f>
        <v>0</v>
      </c>
      <c r="E18" s="13">
        <f t="shared" si="0"/>
        <v>0</v>
      </c>
    </row>
    <row r="19" spans="1:5" x14ac:dyDescent="0.25">
      <c r="A19" s="46"/>
      <c r="B19" s="2">
        <f>Role!B19</f>
        <v>0</v>
      </c>
      <c r="C19" s="16"/>
      <c r="D19" s="12">
        <f>Role!C19</f>
        <v>0</v>
      </c>
      <c r="E19" s="13">
        <f t="shared" si="0"/>
        <v>0</v>
      </c>
    </row>
    <row r="20" spans="1:5" x14ac:dyDescent="0.25">
      <c r="A20" s="46"/>
      <c r="B20" s="2">
        <f>Role!B20</f>
        <v>0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46"/>
      <c r="B21" s="2">
        <f>Role!B21</f>
        <v>0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46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46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46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46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46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46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47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ht="45" x14ac:dyDescent="0.25">
      <c r="A29" s="43" t="s">
        <v>8</v>
      </c>
      <c r="B29" s="10" t="str">
        <f>Role!B29</f>
        <v>specialista v oblasti správy síťových zařízení (HPE Aruba)</v>
      </c>
      <c r="C29" s="16"/>
      <c r="D29" s="12">
        <f>Role!C29</f>
        <v>0</v>
      </c>
      <c r="E29" s="13">
        <f t="shared" si="0"/>
        <v>0</v>
      </c>
    </row>
    <row r="30" spans="1:5" ht="45" x14ac:dyDescent="0.25">
      <c r="A30" s="43"/>
      <c r="B30" s="10" t="str">
        <f>Role!B30</f>
        <v>specialista v oblasti správy síťových zařízení (HPE Aruba)</v>
      </c>
      <c r="C30" s="16"/>
      <c r="D30" s="12">
        <f>Role!C30</f>
        <v>0</v>
      </c>
      <c r="E30" s="13">
        <f t="shared" si="0"/>
        <v>0</v>
      </c>
    </row>
    <row r="31" spans="1:5" ht="60" x14ac:dyDescent="0.25">
      <c r="A31" s="43"/>
      <c r="B31" s="10" t="str">
        <f>Role!B31</f>
        <v>specialista v oblasti správy síťových zařízení DC (HPE Aruba)</v>
      </c>
      <c r="C31" s="16"/>
      <c r="D31" s="12">
        <f>Role!C31</f>
        <v>0</v>
      </c>
      <c r="E31" s="13">
        <f t="shared" si="0"/>
        <v>0</v>
      </c>
    </row>
    <row r="32" spans="1:5" ht="60" x14ac:dyDescent="0.25">
      <c r="A32" s="43"/>
      <c r="B32" s="10" t="str">
        <f>Role!B32</f>
        <v>specialista v oblasti správy síťových zařízení DC (HPE Aruba)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43"/>
      <c r="B33" s="10" t="str">
        <f>Role!B35</f>
        <v>specialista v oblasti bezpečnosti sítí</v>
      </c>
      <c r="C33" s="16"/>
      <c r="D33" s="12">
        <f>Role!C35</f>
        <v>0</v>
      </c>
      <c r="E33" s="13">
        <f t="shared" si="0"/>
        <v>0</v>
      </c>
    </row>
    <row r="34" spans="1:5" ht="30" x14ac:dyDescent="0.25">
      <c r="A34" s="43"/>
      <c r="B34" s="10" t="str">
        <f>Role!B36</f>
        <v>specialista v oblasti bezpečnosti sítí NSE</v>
      </c>
      <c r="C34" s="16"/>
      <c r="D34" s="12">
        <f>Role!C36</f>
        <v>0</v>
      </c>
      <c r="E34" s="13">
        <f t="shared" si="0"/>
        <v>0</v>
      </c>
    </row>
    <row r="35" spans="1:5" ht="30" x14ac:dyDescent="0.25">
      <c r="A35" s="43"/>
      <c r="B35" s="10" t="str">
        <f>Role!B37</f>
        <v>specialista na správu logů (LOGmanager)</v>
      </c>
      <c r="C35" s="16"/>
      <c r="D35" s="12">
        <f>Role!C37</f>
        <v>0</v>
      </c>
      <c r="E35" s="13">
        <f t="shared" si="0"/>
        <v>0</v>
      </c>
    </row>
    <row r="36" spans="1:5" x14ac:dyDescent="0.25">
      <c r="A36" s="43"/>
      <c r="B36" s="10">
        <f>Role!B38</f>
        <v>0</v>
      </c>
      <c r="C36" s="16"/>
      <c r="D36" s="12">
        <f>Role!C38</f>
        <v>0</v>
      </c>
      <c r="E36" s="13">
        <f t="shared" si="0"/>
        <v>0</v>
      </c>
    </row>
    <row r="37" spans="1:5" x14ac:dyDescent="0.25">
      <c r="A37" s="43"/>
      <c r="B37" s="10">
        <f>Role!B39</f>
        <v>0</v>
      </c>
      <c r="C37" s="16"/>
      <c r="D37" s="12">
        <f>Role!C39</f>
        <v>0</v>
      </c>
      <c r="E37" s="13">
        <f t="shared" si="0"/>
        <v>0</v>
      </c>
    </row>
    <row r="38" spans="1:5" x14ac:dyDescent="0.25">
      <c r="A38" s="43"/>
      <c r="B38" s="10">
        <f>Role!B40</f>
        <v>0</v>
      </c>
      <c r="C38" s="16"/>
      <c r="D38" s="12">
        <f>Role!C40</f>
        <v>0</v>
      </c>
      <c r="E38" s="13">
        <f t="shared" si="0"/>
        <v>0</v>
      </c>
    </row>
    <row r="39" spans="1:5" x14ac:dyDescent="0.25">
      <c r="A39" s="43"/>
      <c r="B39" s="10">
        <f>Role!B41</f>
        <v>0</v>
      </c>
      <c r="C39" s="16"/>
      <c r="D39" s="12">
        <f>Role!C41</f>
        <v>0</v>
      </c>
      <c r="E39" s="13">
        <f t="shared" si="0"/>
        <v>0</v>
      </c>
    </row>
    <row r="40" spans="1:5" x14ac:dyDescent="0.25">
      <c r="A40" s="43"/>
      <c r="B40" s="10">
        <f>Role!B42</f>
        <v>0</v>
      </c>
      <c r="C40" s="16"/>
      <c r="D40" s="12">
        <f>Role!C42</f>
        <v>0</v>
      </c>
      <c r="E40" s="13">
        <f t="shared" si="0"/>
        <v>0</v>
      </c>
    </row>
    <row r="41" spans="1:5" x14ac:dyDescent="0.25">
      <c r="A41" s="43"/>
      <c r="B41" s="10">
        <f>Role!B43</f>
        <v>0</v>
      </c>
      <c r="C41" s="16"/>
      <c r="D41" s="12">
        <f>Role!C43</f>
        <v>0</v>
      </c>
      <c r="E41" s="13">
        <f t="shared" si="0"/>
        <v>0</v>
      </c>
    </row>
    <row r="42" spans="1:5" x14ac:dyDescent="0.25">
      <c r="A42" s="43"/>
      <c r="B42" s="10">
        <f>Role!B44</f>
        <v>0</v>
      </c>
      <c r="C42" s="16"/>
      <c r="D42" s="12">
        <f>Role!C44</f>
        <v>0</v>
      </c>
      <c r="E42" s="13">
        <f t="shared" si="0"/>
        <v>0</v>
      </c>
    </row>
    <row r="43" spans="1:5" x14ac:dyDescent="0.25">
      <c r="A43" s="43"/>
      <c r="B43" s="10">
        <f>Role!B45</f>
        <v>0</v>
      </c>
      <c r="C43" s="16"/>
      <c r="D43" s="12">
        <f>Role!C45</f>
        <v>0</v>
      </c>
      <c r="E43" s="13">
        <f t="shared" si="0"/>
        <v>0</v>
      </c>
    </row>
    <row r="44" spans="1:5" x14ac:dyDescent="0.25">
      <c r="A44" s="43"/>
      <c r="B44" s="10">
        <f>Role!B46</f>
        <v>0</v>
      </c>
      <c r="C44" s="16"/>
      <c r="D44" s="12">
        <f>Role!C46</f>
        <v>0</v>
      </c>
      <c r="E44" s="13">
        <f t="shared" si="0"/>
        <v>0</v>
      </c>
    </row>
    <row r="45" spans="1:5" x14ac:dyDescent="0.25">
      <c r="A45" s="44"/>
      <c r="B45" s="10">
        <f>Role!B47</f>
        <v>0</v>
      </c>
      <c r="C45" s="16"/>
      <c r="D45" s="12">
        <f>Role!C47</f>
        <v>0</v>
      </c>
      <c r="E45" s="13">
        <f t="shared" si="0"/>
        <v>0</v>
      </c>
    </row>
    <row r="46" spans="1:5" x14ac:dyDescent="0.25">
      <c r="A46" s="15" t="s">
        <v>3</v>
      </c>
      <c r="B46" s="15"/>
      <c r="C46" s="15">
        <f>SUM(C6:C45)</f>
        <v>0</v>
      </c>
      <c r="D46" s="17" t="s">
        <v>4</v>
      </c>
      <c r="E46" s="14">
        <f>SUM(E6:E45)</f>
        <v>0</v>
      </c>
    </row>
  </sheetData>
  <mergeCells count="4">
    <mergeCell ref="A6:A16"/>
    <mergeCell ref="A17:A28"/>
    <mergeCell ref="A29:A45"/>
    <mergeCell ref="A2:E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63F3-4988-7C41-864C-37FB3B1C635C}">
  <dimension ref="A2:E46"/>
  <sheetViews>
    <sheetView topLeftCell="A24" workbookViewId="0">
      <selection activeCell="D6" sqref="D6"/>
    </sheetView>
  </sheetViews>
  <sheetFormatPr defaultColWidth="8.7109375" defaultRowHeight="15" x14ac:dyDescent="0.25"/>
  <cols>
    <col min="1" max="1" width="28.42578125" customWidth="1"/>
    <col min="2" max="2" width="20.28515625" customWidth="1"/>
    <col min="3" max="4" width="18.42578125" customWidth="1"/>
    <col min="5" max="5" width="36.42578125" customWidth="1"/>
  </cols>
  <sheetData>
    <row r="2" spans="1:5" ht="38.25" customHeight="1" x14ac:dyDescent="0.25">
      <c r="A2" s="48" t="s">
        <v>39</v>
      </c>
      <c r="B2" s="49"/>
      <c r="C2" s="49"/>
      <c r="D2" s="49"/>
      <c r="E2" s="49"/>
    </row>
    <row r="5" spans="1:5" ht="90" x14ac:dyDescent="0.25">
      <c r="A5" s="7" t="s">
        <v>12</v>
      </c>
      <c r="B5" s="11" t="s">
        <v>13</v>
      </c>
      <c r="C5" s="6" t="s">
        <v>37</v>
      </c>
      <c r="D5" s="6" t="s">
        <v>27</v>
      </c>
      <c r="E5" s="6" t="s">
        <v>2</v>
      </c>
    </row>
    <row r="6" spans="1:5" x14ac:dyDescent="0.25">
      <c r="A6" s="42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43"/>
      <c r="B7" s="2">
        <f>Role!B7</f>
        <v>0</v>
      </c>
      <c r="C7" s="16"/>
      <c r="D7" s="12">
        <f>Role!C7</f>
        <v>0</v>
      </c>
      <c r="E7" s="13">
        <f t="shared" ref="E7:E45" si="0">C7*D7</f>
        <v>0</v>
      </c>
    </row>
    <row r="8" spans="1:5" x14ac:dyDescent="0.25">
      <c r="A8" s="43"/>
      <c r="B8" s="2">
        <f>Role!B7</f>
        <v>0</v>
      </c>
      <c r="C8" s="16"/>
      <c r="D8" s="12">
        <f>Role!C7</f>
        <v>0</v>
      </c>
      <c r="E8" s="13">
        <f t="shared" si="0"/>
        <v>0</v>
      </c>
    </row>
    <row r="9" spans="1:5" x14ac:dyDescent="0.25">
      <c r="A9" s="43"/>
      <c r="B9" s="2">
        <f>Role!B8</f>
        <v>0</v>
      </c>
      <c r="C9" s="16"/>
      <c r="D9" s="12">
        <f>Role!C8</f>
        <v>0</v>
      </c>
      <c r="E9" s="13">
        <f t="shared" si="0"/>
        <v>0</v>
      </c>
    </row>
    <row r="10" spans="1:5" x14ac:dyDescent="0.25">
      <c r="A10" s="43"/>
      <c r="B10" s="2">
        <f>Role!B9</f>
        <v>0</v>
      </c>
      <c r="C10" s="16"/>
      <c r="D10" s="12">
        <f>Role!C9</f>
        <v>0</v>
      </c>
      <c r="E10" s="13">
        <f t="shared" si="0"/>
        <v>0</v>
      </c>
    </row>
    <row r="11" spans="1:5" x14ac:dyDescent="0.25">
      <c r="A11" s="43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43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43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43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43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44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45" t="s">
        <v>1</v>
      </c>
      <c r="B17" s="2" t="str">
        <f>Role!B17</f>
        <v>solution architekt</v>
      </c>
      <c r="C17" s="16"/>
      <c r="D17" s="12">
        <f>Role!C17</f>
        <v>0</v>
      </c>
      <c r="E17" s="13">
        <f t="shared" si="0"/>
        <v>0</v>
      </c>
    </row>
    <row r="18" spans="1:5" x14ac:dyDescent="0.25">
      <c r="A18" s="46"/>
      <c r="B18" s="2" t="str">
        <f>Role!B18</f>
        <v>solution architekt</v>
      </c>
      <c r="C18" s="16"/>
      <c r="D18" s="12">
        <f>Role!C18</f>
        <v>0</v>
      </c>
      <c r="E18" s="13">
        <f t="shared" si="0"/>
        <v>0</v>
      </c>
    </row>
    <row r="19" spans="1:5" x14ac:dyDescent="0.25">
      <c r="A19" s="46"/>
      <c r="B19" s="2">
        <f>Role!B19</f>
        <v>0</v>
      </c>
      <c r="C19" s="16"/>
      <c r="D19" s="12">
        <f>Role!C19</f>
        <v>0</v>
      </c>
      <c r="E19" s="13">
        <f t="shared" si="0"/>
        <v>0</v>
      </c>
    </row>
    <row r="20" spans="1:5" x14ac:dyDescent="0.25">
      <c r="A20" s="46"/>
      <c r="B20" s="2">
        <f>Role!B20</f>
        <v>0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46"/>
      <c r="B21" s="2">
        <f>Role!B21</f>
        <v>0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46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46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46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46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46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46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47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ht="45" x14ac:dyDescent="0.25">
      <c r="A29" s="43" t="s">
        <v>8</v>
      </c>
      <c r="B29" s="10" t="str">
        <f>Role!B29</f>
        <v>specialista v oblasti správy síťových zařízení (HPE Aruba)</v>
      </c>
      <c r="C29" s="16"/>
      <c r="D29" s="12">
        <f>Role!C29</f>
        <v>0</v>
      </c>
      <c r="E29" s="13">
        <f t="shared" si="0"/>
        <v>0</v>
      </c>
    </row>
    <row r="30" spans="1:5" ht="45" x14ac:dyDescent="0.25">
      <c r="A30" s="43"/>
      <c r="B30" s="10" t="str">
        <f>Role!B30</f>
        <v>specialista v oblasti správy síťových zařízení (HPE Aruba)</v>
      </c>
      <c r="C30" s="16"/>
      <c r="D30" s="12">
        <f>Role!C30</f>
        <v>0</v>
      </c>
      <c r="E30" s="13">
        <f t="shared" si="0"/>
        <v>0</v>
      </c>
    </row>
    <row r="31" spans="1:5" ht="60" x14ac:dyDescent="0.25">
      <c r="A31" s="43"/>
      <c r="B31" s="10" t="str">
        <f>Role!B31</f>
        <v>specialista v oblasti správy síťových zařízení DC (HPE Aruba)</v>
      </c>
      <c r="C31" s="16"/>
      <c r="D31" s="12">
        <f>Role!C31</f>
        <v>0</v>
      </c>
      <c r="E31" s="13">
        <f t="shared" si="0"/>
        <v>0</v>
      </c>
    </row>
    <row r="32" spans="1:5" ht="60" x14ac:dyDescent="0.25">
      <c r="A32" s="43"/>
      <c r="B32" s="10" t="str">
        <f>Role!B32</f>
        <v>specialista v oblasti správy síťových zařízení DC (HPE Aruba)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43"/>
      <c r="B33" s="10" t="str">
        <f>Role!B35</f>
        <v>specialista v oblasti bezpečnosti sítí</v>
      </c>
      <c r="C33" s="16"/>
      <c r="D33" s="12">
        <f>Role!C35</f>
        <v>0</v>
      </c>
      <c r="E33" s="13">
        <f t="shared" si="0"/>
        <v>0</v>
      </c>
    </row>
    <row r="34" spans="1:5" ht="30" x14ac:dyDescent="0.25">
      <c r="A34" s="43"/>
      <c r="B34" s="10" t="str">
        <f>Role!B36</f>
        <v>specialista v oblasti bezpečnosti sítí NSE</v>
      </c>
      <c r="C34" s="16"/>
      <c r="D34" s="12">
        <f>Role!C36</f>
        <v>0</v>
      </c>
      <c r="E34" s="13">
        <f t="shared" si="0"/>
        <v>0</v>
      </c>
    </row>
    <row r="35" spans="1:5" ht="30" x14ac:dyDescent="0.25">
      <c r="A35" s="43"/>
      <c r="B35" s="10" t="str">
        <f>Role!B37</f>
        <v>specialista na správu logů (LOGmanager)</v>
      </c>
      <c r="C35" s="16"/>
      <c r="D35" s="12">
        <f>Role!C37</f>
        <v>0</v>
      </c>
      <c r="E35" s="13">
        <f t="shared" si="0"/>
        <v>0</v>
      </c>
    </row>
    <row r="36" spans="1:5" x14ac:dyDescent="0.25">
      <c r="A36" s="43"/>
      <c r="B36" s="10">
        <f>Role!B38</f>
        <v>0</v>
      </c>
      <c r="C36" s="16"/>
      <c r="D36" s="12">
        <f>Role!C38</f>
        <v>0</v>
      </c>
      <c r="E36" s="13">
        <f t="shared" si="0"/>
        <v>0</v>
      </c>
    </row>
    <row r="37" spans="1:5" x14ac:dyDescent="0.25">
      <c r="A37" s="43"/>
      <c r="B37" s="10">
        <f>Role!B39</f>
        <v>0</v>
      </c>
      <c r="C37" s="16"/>
      <c r="D37" s="12">
        <f>Role!C39</f>
        <v>0</v>
      </c>
      <c r="E37" s="13">
        <f t="shared" si="0"/>
        <v>0</v>
      </c>
    </row>
    <row r="38" spans="1:5" x14ac:dyDescent="0.25">
      <c r="A38" s="43"/>
      <c r="B38" s="10">
        <f>Role!B40</f>
        <v>0</v>
      </c>
      <c r="C38" s="16"/>
      <c r="D38" s="12">
        <f>Role!C40</f>
        <v>0</v>
      </c>
      <c r="E38" s="13">
        <f t="shared" si="0"/>
        <v>0</v>
      </c>
    </row>
    <row r="39" spans="1:5" x14ac:dyDescent="0.25">
      <c r="A39" s="43"/>
      <c r="B39" s="10">
        <f>Role!B41</f>
        <v>0</v>
      </c>
      <c r="C39" s="16"/>
      <c r="D39" s="12">
        <f>Role!C41</f>
        <v>0</v>
      </c>
      <c r="E39" s="13">
        <f t="shared" si="0"/>
        <v>0</v>
      </c>
    </row>
    <row r="40" spans="1:5" x14ac:dyDescent="0.25">
      <c r="A40" s="43"/>
      <c r="B40" s="10">
        <f>Role!B42</f>
        <v>0</v>
      </c>
      <c r="C40" s="16"/>
      <c r="D40" s="12">
        <f>Role!C42</f>
        <v>0</v>
      </c>
      <c r="E40" s="13">
        <f t="shared" si="0"/>
        <v>0</v>
      </c>
    </row>
    <row r="41" spans="1:5" x14ac:dyDescent="0.25">
      <c r="A41" s="43"/>
      <c r="B41" s="10">
        <f>Role!B43</f>
        <v>0</v>
      </c>
      <c r="C41" s="16"/>
      <c r="D41" s="12">
        <f>Role!C43</f>
        <v>0</v>
      </c>
      <c r="E41" s="13">
        <f t="shared" si="0"/>
        <v>0</v>
      </c>
    </row>
    <row r="42" spans="1:5" x14ac:dyDescent="0.25">
      <c r="A42" s="43"/>
      <c r="B42" s="10">
        <f>Role!B44</f>
        <v>0</v>
      </c>
      <c r="C42" s="16"/>
      <c r="D42" s="12">
        <f>Role!C44</f>
        <v>0</v>
      </c>
      <c r="E42" s="13">
        <f t="shared" si="0"/>
        <v>0</v>
      </c>
    </row>
    <row r="43" spans="1:5" x14ac:dyDescent="0.25">
      <c r="A43" s="43"/>
      <c r="B43" s="10">
        <f>Role!B45</f>
        <v>0</v>
      </c>
      <c r="C43" s="16"/>
      <c r="D43" s="12">
        <f>Role!C45</f>
        <v>0</v>
      </c>
      <c r="E43" s="13">
        <f t="shared" si="0"/>
        <v>0</v>
      </c>
    </row>
    <row r="44" spans="1:5" x14ac:dyDescent="0.25">
      <c r="A44" s="43"/>
      <c r="B44" s="10">
        <f>Role!B46</f>
        <v>0</v>
      </c>
      <c r="C44" s="16"/>
      <c r="D44" s="12">
        <f>Role!C46</f>
        <v>0</v>
      </c>
      <c r="E44" s="13">
        <f t="shared" si="0"/>
        <v>0</v>
      </c>
    </row>
    <row r="45" spans="1:5" x14ac:dyDescent="0.25">
      <c r="A45" s="44"/>
      <c r="B45" s="10">
        <f>Role!B47</f>
        <v>0</v>
      </c>
      <c r="C45" s="16"/>
      <c r="D45" s="12">
        <f>Role!C47</f>
        <v>0</v>
      </c>
      <c r="E45" s="13">
        <f t="shared" si="0"/>
        <v>0</v>
      </c>
    </row>
    <row r="46" spans="1:5" x14ac:dyDescent="0.25">
      <c r="A46" s="15" t="s">
        <v>3</v>
      </c>
      <c r="B46" s="15"/>
      <c r="C46" s="15">
        <f>SUM(C6:C45)</f>
        <v>0</v>
      </c>
      <c r="D46" s="17" t="s">
        <v>4</v>
      </c>
      <c r="E46" s="14">
        <f>SUM(E6:E45)</f>
        <v>0</v>
      </c>
    </row>
  </sheetData>
  <mergeCells count="4">
    <mergeCell ref="A6:A16"/>
    <mergeCell ref="A17:A28"/>
    <mergeCell ref="A29:A45"/>
    <mergeCell ref="A2:E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43A4807FFCF14AB3F7C94242F5045C" ma:contentTypeVersion="4" ma:contentTypeDescription="Vytvoří nový dokument" ma:contentTypeScope="" ma:versionID="6f24eaac8176f440d86327e4732263eb">
  <xsd:schema xmlns:xsd="http://www.w3.org/2001/XMLSchema" xmlns:xs="http://www.w3.org/2001/XMLSchema" xmlns:p="http://schemas.microsoft.com/office/2006/metadata/properties" xmlns:ns2="a621c7ca-b82c-4918-866f-c195be0095cd" targetNamespace="http://schemas.microsoft.com/office/2006/metadata/properties" ma:root="true" ma:fieldsID="2fa8656471798fb3620b19f14fb3a79a" ns2:_="">
    <xsd:import namespace="a621c7ca-b82c-4918-866f-c195be009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c7ca-b82c-4918-866f-c195be009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E08515-C907-4549-B9A9-38A0E327F9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22C44-BA09-49E6-9A5B-0771279D5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c7ca-b82c-4918-866f-c195be009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51C76-37AE-4794-8CF7-E2AEBDEC3B82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a621c7ca-b82c-4918-866f-c195be0095c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Role</vt:lpstr>
      <vt:lpstr>Celková smluvní cena</vt:lpstr>
      <vt:lpstr>NET-001</vt:lpstr>
      <vt:lpstr>NET-002</vt:lpstr>
      <vt:lpstr>Wifi-001</vt:lpstr>
      <vt:lpstr>LogM-001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Poradce</dc:creator>
  <cp:keywords/>
  <dc:description/>
  <cp:lastModifiedBy>Krejčí Jana</cp:lastModifiedBy>
  <cp:revision/>
  <dcterms:created xsi:type="dcterms:W3CDTF">2022-11-03T13:14:52Z</dcterms:created>
  <dcterms:modified xsi:type="dcterms:W3CDTF">2025-03-04T10:00:10Z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0x0101007043A4807FFCF14AB3F7C94242F5045C</vt:lpwstr>
  </property>
  <property fmtid="{D5CDD505-2E9C-101B-9397-08002B2CF9AE}" pid="3" name="MediaServiceImageTags">
    <vt:lpwstr/>
  </property>
  <property fmtid="{D5CDD505-2E9C-101B-9397-08002B2CF9AE}" pid="4" name="MSIP_Label_8d01bb0b-c2f5-4fc4-bac5-774fe7d62679_Enabled">
    <vt:lpwstr>true</vt:lpwstr>
  </property>
  <property fmtid="{D5CDD505-2E9C-101B-9397-08002B2CF9AE}" pid="5" name="MSIP_Label_8d01bb0b-c2f5-4fc4-bac5-774fe7d62679_SetDate">
    <vt:lpwstr>2025-01-03T13:26:44Z</vt:lpwstr>
  </property>
  <property fmtid="{D5CDD505-2E9C-101B-9397-08002B2CF9AE}" pid="6" name="MSIP_Label_8d01bb0b-c2f5-4fc4-bac5-774fe7d62679_Method">
    <vt:lpwstr>Privileged</vt:lpwstr>
  </property>
  <property fmtid="{D5CDD505-2E9C-101B-9397-08002B2CF9AE}" pid="7" name="MSIP_Label_8d01bb0b-c2f5-4fc4-bac5-774fe7d62679_Name">
    <vt:lpwstr>Veřejné</vt:lpwstr>
  </property>
  <property fmtid="{D5CDD505-2E9C-101B-9397-08002B2CF9AE}" pid="8" name="MSIP_Label_8d01bb0b-c2f5-4fc4-bac5-774fe7d62679_SiteId">
    <vt:lpwstr>e84ea0de-38e7-4864-b153-a909a7746ff0</vt:lpwstr>
  </property>
  <property fmtid="{D5CDD505-2E9C-101B-9397-08002B2CF9AE}" pid="9" name="MSIP_Label_8d01bb0b-c2f5-4fc4-bac5-774fe7d62679_ActionId">
    <vt:lpwstr>058b536f-4577-46d0-8c37-d45dcc73873b</vt:lpwstr>
  </property>
  <property fmtid="{D5CDD505-2E9C-101B-9397-08002B2CF9AE}" pid="10" name="MSIP_Label_8d01bb0b-c2f5-4fc4-bac5-774fe7d62679_ContentBits">
    <vt:lpwstr>0</vt:lpwstr>
  </property>
</Properties>
</file>