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▲ VEŘEJNÉ ZAKÁZKY 2025\02-2025 Ohrazení pastevních ploch v hospodářství Selmice\Změna výzvy\1,2\"/>
    </mc:Choice>
  </mc:AlternateContent>
  <xr:revisionPtr revIDLastSave="0" documentId="13_ncr:1_{7EC82158-8375-4927-92ED-689715B94E46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Rekapitulace" sheetId="2" r:id="rId1"/>
    <sheet name="SO 02 akát" sheetId="4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23" i="4" l="1"/>
  <c r="L21" i="4"/>
  <c r="L31" i="4"/>
  <c r="L30" i="4"/>
  <c r="L28" i="4"/>
  <c r="L16" i="4"/>
  <c r="L12" i="4"/>
  <c r="L9" i="4"/>
  <c r="L32" i="4" l="1"/>
  <c r="AI22" i="2" s="1"/>
  <c r="U29" i="2" l="1"/>
  <c r="U28" i="2"/>
  <c r="U27" i="2"/>
  <c r="AI26" i="2"/>
  <c r="U26" i="2"/>
  <c r="U25" i="2"/>
  <c r="AI25" i="2" l="1"/>
  <c r="AI31" i="2" s="1"/>
</calcChain>
</file>

<file path=xl/sharedStrings.xml><?xml version="1.0" encoding="utf-8"?>
<sst xmlns="http://schemas.openxmlformats.org/spreadsheetml/2006/main" count="87" uniqueCount="76">
  <si>
    <t>3 Svislé a kompletní konstrukce</t>
  </si>
  <si>
    <t>Cena</t>
  </si>
  <si>
    <t>Cena celkem</t>
  </si>
  <si>
    <t>Počet j.</t>
  </si>
  <si>
    <t>MJ</t>
  </si>
  <si>
    <t>č.p.</t>
  </si>
  <si>
    <t>Název</t>
  </si>
  <si>
    <t>m</t>
  </si>
  <si>
    <t>kus</t>
  </si>
  <si>
    <t>REKAPITULACE STAVBY</t>
  </si>
  <si>
    <t>Kód:</t>
  </si>
  <si>
    <t>15027</t>
  </si>
  <si>
    <t>Stavba:</t>
  </si>
  <si>
    <t>KSO:</t>
  </si>
  <si>
    <t>815 99</t>
  </si>
  <si>
    <t>CC-CZ:</t>
  </si>
  <si>
    <t>24208</t>
  </si>
  <si>
    <t>Místo:</t>
  </si>
  <si>
    <t>Kladruby nad Labem</t>
  </si>
  <si>
    <t>Datum:</t>
  </si>
  <si>
    <t>CZ-CPV:</t>
  </si>
  <si>
    <t>45000000-7</t>
  </si>
  <si>
    <t>CZ-CPA:</t>
  </si>
  <si>
    <t>42.99.29</t>
  </si>
  <si>
    <t>Zadavatel:</t>
  </si>
  <si>
    <t>IČ:</t>
  </si>
  <si>
    <t>Národní hřebčín Kladruby nad Labem</t>
  </si>
  <si>
    <t>DIČ:</t>
  </si>
  <si>
    <t>Uchazeč:</t>
  </si>
  <si>
    <t>Vyplň údaj</t>
  </si>
  <si>
    <t>Projektant:</t>
  </si>
  <si>
    <t>Poznámka: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</si>
  <si>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</si>
  <si>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</si>
  <si>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</si>
  <si>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</si>
  <si>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</si>
  <si>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</si>
  <si>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</si>
  <si>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</si>
  <si>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</si>
  <si>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</si>
  <si>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</si>
  <si>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</si>
  <si>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</si>
  <si>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998 Přesun hmot</t>
  </si>
  <si>
    <t>Přesun hmot</t>
  </si>
  <si>
    <t>kpl</t>
  </si>
  <si>
    <t>Investor: Národní hřebčín Kladruby nad Labem</t>
  </si>
  <si>
    <t>CZ72048972</t>
  </si>
  <si>
    <t>Osazení ohradníku pro zvířata</t>
  </si>
  <si>
    <t>Místo: k.ú. Selmice</t>
  </si>
  <si>
    <t>Ostatní práce</t>
  </si>
  <si>
    <t>Vytyčení hrazení, výškové a směrové rozměření</t>
  </si>
  <si>
    <t>Vytyčení sítí</t>
  </si>
  <si>
    <t>předpoklad ražení do země zatloukačem, rozteč 8m</t>
  </si>
  <si>
    <t>Osazení ohradníku pro zvířata, brána</t>
  </si>
  <si>
    <t>Osazení ohradníku pro zvířata, roh průběžný i vnější</t>
  </si>
  <si>
    <t>předpoklad ražení do země zatloukačem, světlost brány 5m</t>
  </si>
  <si>
    <t>předpoklad ražení do země zatloukačem, obsahuje napínací rohatkovou kladku, napínák  a kompenzační pružinu</t>
  </si>
  <si>
    <t>Osazení a dodávka vodiče, průměr 8mm, průměr vodiče 2,5mm</t>
  </si>
  <si>
    <t>Osazení a dodávka  zdroje impulzů</t>
  </si>
  <si>
    <t>ks</t>
  </si>
  <si>
    <t>Zdroj 230V nebo 12V</t>
  </si>
  <si>
    <t>nové sloupky, akát dl. 200 cm</t>
  </si>
  <si>
    <t>vč. monitoru stavu oplocení</t>
  </si>
  <si>
    <t>Stavba: Ohrazení pastevních ploch v hospodářství Selmice 2. část akát</t>
  </si>
  <si>
    <t>Ohrazení pastevních ploch v hospodářství Selmice 2. část akát</t>
  </si>
  <si>
    <t>možnost vzdáleného sledování přes mobilní aplikaci</t>
  </si>
  <si>
    <t>Soupis prací - SO 02</t>
  </si>
  <si>
    <t>Izolátory z UV stabilního plastu, rohové izolátory z glazovaného porcelánu, drát z vysokopevnostní oceli. Každý drát napnut napínacími prvky s kompenzačními pružinami silou min. 130 kg.  Odkorněné kůly v celých průměrech. Akátové kůly neštípané odkorněné rozměru 16-20/200 a 20-25/250 cm zatloukané na výslednou výšku 125 cm Kůly jsou zatloukané na výslednou výšku 125 cm, tzn. , že do hloubky až 75 a 125 cm. Všechny rohové, lomové a koncové konstrukce z kůlů r. 20-25/250 cm u bran budou řešené konstrukcí tří kůlů a dvou břeven spojených tesařským zámkem a stažených rohatkovými napínáky a drátem z vysokopevnostní oceli dvojmo. Vodiče budou osazené kompenzačními pružinami s kolečkovým napínákem.</t>
  </si>
  <si>
    <t>Každá strana brány se skládáze ze tří kůlů a dvou břeven spojených tesařským zámkem a stažených rohatkovými napínáky a drátem z vysokopevnostní oceli dvojmo. Vodiče budou osazené kompenzačními pružinami s kolečkovým napínákem.</t>
  </si>
  <si>
    <t>sloupky průměru 20-25cm délky 250cm</t>
  </si>
  <si>
    <t>včetně izolátorů a nutného příslušenství, 3 řady</t>
  </si>
  <si>
    <t>Každý roh se skládá ze tří kůlů a dvou břeven spojených tesařským zámkem a stažených rohatkovými napínáky a drátem z vysokopevnostní oceli dvojmo. Vodiče budou osazené kompenzačními pružinami s kolečkovým napínákem.</t>
  </si>
  <si>
    <t>obsahuje zejména napínací rohatkovou kladku, lanovou bránu, bránový izolátor, kompenzační pružinu, podzemní kabel s dvojí izolací a zemnící tyč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</si>
</sst>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%;\-0.00%"/>
  </numFmts>
  <fonts count="14" x14ac:knownFonts="1"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9"/>
      <color theme="4"/>
      <name val="Calibri"/>
      <family val="2"/>
      <charset val="238"/>
      <scheme val="minor"/>
    </font>
    <font>
      <b/>
      <sz val="16"/>
      <name val="Trebuchet MS"/>
      <family val="2"/>
      <charset val="238"/>
    </font>
    <font>
      <sz val="9"/>
      <color indexed="55"/>
      <name val="Trebuchet MS"/>
      <family val="2"/>
      <charset val="238"/>
    </font>
    <font>
      <sz val="9"/>
      <name val="Trebuchet MS"/>
      <family val="2"/>
      <charset val="238"/>
    </font>
    <font>
      <b/>
      <sz val="12"/>
      <name val="Trebuchet MS"/>
      <family val="2"/>
      <charset val="238"/>
    </font>
    <font>
      <b/>
      <sz val="10"/>
      <name val="Trebuchet MS"/>
      <family val="2"/>
      <charset val="238"/>
    </font>
    <font>
      <sz val="8"/>
      <color indexed="55"/>
      <name val="Trebuchet MS"/>
      <family val="2"/>
      <charset val="238"/>
    </font>
    <font>
      <b/>
      <sz val="8"/>
      <color indexed="55"/>
      <name val="Trebuchet MS"/>
      <family val="2"/>
      <charset val="238"/>
    </font>
    <font>
      <sz val="1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rgb="FF0070C0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theme="7" tint="0.79998168889431442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8"/>
      </top>
      <bottom/>
      <diagonal/>
    </border>
    <border>
      <left/>
      <right/>
      <top/>
      <bottom style="hair">
        <color indexed="8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hair">
        <color indexed="8"/>
      </top>
      <bottom/>
      <diagonal/>
    </border>
    <border>
      <left/>
      <right style="thin">
        <color indexed="64"/>
      </right>
      <top style="hair">
        <color indexed="8"/>
      </top>
      <bottom/>
      <diagonal/>
    </border>
    <border>
      <left style="thin">
        <color indexed="64"/>
      </left>
      <right/>
      <top/>
      <bottom style="hair">
        <color indexed="8"/>
      </bottom>
      <diagonal/>
    </border>
    <border>
      <left/>
      <right style="thin">
        <color indexed="64"/>
      </right>
      <top/>
      <bottom style="hair">
        <color indexed="8"/>
      </bottom>
      <diagonal/>
    </border>
    <border>
      <left style="thin">
        <color indexed="64"/>
      </left>
      <right/>
      <top style="hair">
        <color indexed="8"/>
      </top>
      <bottom style="hair">
        <color indexed="8"/>
      </bottom>
      <diagonal/>
    </border>
    <border>
      <left/>
      <right style="thin">
        <color indexed="64"/>
      </right>
      <top style="hair">
        <color indexed="8"/>
      </top>
      <bottom style="hair">
        <color indexed="8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0" fillId="0" borderId="0" xfId="0" applyAlignment="1" applyProtection="1">
      <alignment horizontal="left" vertical="top"/>
      <protection locked="0"/>
    </xf>
    <xf numFmtId="0" fontId="0" fillId="0" borderId="8" xfId="0" applyBorder="1" applyAlignment="1">
      <alignment horizontal="left" vertical="top"/>
    </xf>
    <xf numFmtId="0" fontId="0" fillId="0" borderId="0" xfId="0" applyAlignment="1" applyProtection="1">
      <alignment horizontal="left" vertical="center"/>
      <protection locked="0"/>
    </xf>
    <xf numFmtId="0" fontId="0" fillId="0" borderId="9" xfId="0" applyBorder="1" applyAlignment="1">
      <alignment horizontal="left" vertical="center"/>
    </xf>
    <xf numFmtId="0" fontId="0" fillId="4" borderId="10" xfId="0" applyFill="1" applyBorder="1" applyAlignment="1">
      <alignment horizontal="left" vertical="center"/>
    </xf>
    <xf numFmtId="0" fontId="6" fillId="4" borderId="10" xfId="0" applyFont="1" applyFill="1" applyBorder="1" applyAlignment="1">
      <alignment horizontal="center" vertical="center"/>
    </xf>
    <xf numFmtId="0" fontId="0" fillId="0" borderId="13" xfId="0" applyBorder="1" applyAlignment="1">
      <alignment vertical="center"/>
    </xf>
    <xf numFmtId="0" fontId="11" fillId="0" borderId="14" xfId="0" applyFont="1" applyBorder="1" applyAlignment="1">
      <alignment vertical="center"/>
    </xf>
    <xf numFmtId="0" fontId="0" fillId="0" borderId="14" xfId="0" applyBorder="1" applyAlignment="1">
      <alignment vertical="center"/>
    </xf>
    <xf numFmtId="0" fontId="0" fillId="0" borderId="15" xfId="0" applyBorder="1" applyAlignment="1">
      <alignment vertical="center"/>
    </xf>
    <xf numFmtId="0" fontId="0" fillId="0" borderId="0" xfId="0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1" fillId="2" borderId="2" xfId="0" applyFont="1" applyFill="1" applyBorder="1" applyAlignment="1">
      <alignment horizontal="left" vertical="center"/>
    </xf>
    <xf numFmtId="0" fontId="0" fillId="2" borderId="3" xfId="0" applyFill="1" applyBorder="1" applyAlignment="1">
      <alignment vertical="center"/>
    </xf>
    <xf numFmtId="0" fontId="0" fillId="2" borderId="4" xfId="0" applyFill="1" applyBorder="1" applyAlignment="1">
      <alignment vertical="center"/>
    </xf>
    <xf numFmtId="0" fontId="1" fillId="0" borderId="1" xfId="0" applyFont="1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0" fillId="5" borderId="1" xfId="0" applyFill="1" applyBorder="1" applyAlignment="1" applyProtection="1">
      <alignment vertical="center"/>
      <protection locked="0"/>
    </xf>
    <xf numFmtId="4" fontId="0" fillId="0" borderId="1" xfId="0" applyNumberFormat="1" applyBorder="1" applyAlignment="1">
      <alignment vertical="center"/>
    </xf>
    <xf numFmtId="0" fontId="1" fillId="0" borderId="11" xfId="0" applyFont="1" applyBorder="1" applyAlignment="1">
      <alignment horizontal="left" vertical="center"/>
    </xf>
    <xf numFmtId="0" fontId="2" fillId="0" borderId="0" xfId="0" applyFont="1" applyAlignment="1">
      <alignment vertical="center" wrapText="1"/>
    </xf>
    <xf numFmtId="4" fontId="0" fillId="0" borderId="12" xfId="0" applyNumberFormat="1" applyBorder="1" applyAlignment="1">
      <alignment vertical="center"/>
    </xf>
    <xf numFmtId="0" fontId="1" fillId="2" borderId="5" xfId="0" applyFont="1" applyFill="1" applyBorder="1" applyAlignment="1">
      <alignment horizontal="left" vertical="center"/>
    </xf>
    <xf numFmtId="0" fontId="0" fillId="2" borderId="6" xfId="0" applyFill="1" applyBorder="1" applyAlignment="1">
      <alignment horizontal="left" vertical="center"/>
    </xf>
    <xf numFmtId="0" fontId="0" fillId="2" borderId="6" xfId="0" applyFill="1" applyBorder="1" applyAlignment="1">
      <alignment vertical="center"/>
    </xf>
    <xf numFmtId="4" fontId="0" fillId="2" borderId="7" xfId="0" applyNumberFormat="1" applyFill="1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2" xfId="0" applyBorder="1" applyAlignment="1">
      <alignment vertical="center"/>
    </xf>
    <xf numFmtId="0" fontId="1" fillId="0" borderId="16" xfId="0" applyFont="1" applyBorder="1" applyAlignment="1">
      <alignment horizontal="left" vertical="center"/>
    </xf>
    <xf numFmtId="0" fontId="0" fillId="0" borderId="6" xfId="0" applyBorder="1" applyAlignment="1">
      <alignment vertical="center"/>
    </xf>
    <xf numFmtId="0" fontId="0" fillId="0" borderId="1" xfId="0" applyBorder="1" applyAlignment="1">
      <alignment horizontal="left" vertical="center"/>
    </xf>
    <xf numFmtId="0" fontId="0" fillId="2" borderId="2" xfId="0" applyFill="1" applyBorder="1" applyAlignment="1">
      <alignment vertical="center"/>
    </xf>
    <xf numFmtId="0" fontId="0" fillId="2" borderId="3" xfId="0" applyFill="1" applyBorder="1" applyAlignment="1">
      <alignment horizontal="left" vertical="center"/>
    </xf>
    <xf numFmtId="0" fontId="10" fillId="5" borderId="1" xfId="0" applyFont="1" applyFill="1" applyBorder="1" applyAlignment="1" applyProtection="1">
      <alignment vertical="center"/>
      <protection locked="0"/>
    </xf>
    <xf numFmtId="4" fontId="0" fillId="2" borderId="4" xfId="0" applyNumberFormat="1" applyFill="1" applyBorder="1" applyAlignment="1">
      <alignment vertical="center"/>
    </xf>
    <xf numFmtId="0" fontId="0" fillId="2" borderId="13" xfId="0" applyFill="1" applyBorder="1" applyAlignment="1">
      <alignment vertical="center"/>
    </xf>
    <xf numFmtId="0" fontId="0" fillId="2" borderId="14" xfId="0" applyFill="1" applyBorder="1" applyAlignment="1">
      <alignment vertical="center"/>
    </xf>
    <xf numFmtId="4" fontId="11" fillId="2" borderId="15" xfId="0" applyNumberFormat="1" applyFont="1" applyFill="1" applyBorder="1" applyAlignment="1">
      <alignment vertical="center"/>
    </xf>
    <xf numFmtId="0" fontId="0" fillId="0" borderId="5" xfId="0" applyBorder="1" applyAlignment="1">
      <alignment horizontal="left" vertical="top"/>
    </xf>
    <xf numFmtId="0" fontId="0" fillId="0" borderId="6" xfId="0" applyBorder="1" applyAlignment="1">
      <alignment horizontal="left" vertical="top"/>
    </xf>
    <xf numFmtId="0" fontId="0" fillId="0" borderId="7" xfId="0" applyBorder="1" applyAlignment="1">
      <alignment horizontal="left" vertical="top"/>
    </xf>
    <xf numFmtId="0" fontId="3" fillId="0" borderId="11" xfId="0" applyFont="1" applyBorder="1" applyAlignment="1">
      <alignment horizontal="left" vertical="center"/>
    </xf>
    <xf numFmtId="0" fontId="0" fillId="0" borderId="0" xfId="0" applyAlignment="1">
      <alignment horizontal="left" vertical="top"/>
    </xf>
    <xf numFmtId="0" fontId="0" fillId="0" borderId="12" xfId="0" applyBorder="1" applyAlignment="1">
      <alignment horizontal="left" vertical="top"/>
    </xf>
    <xf numFmtId="0" fontId="4" fillId="0" borderId="11" xfId="0" applyFont="1" applyBorder="1" applyAlignment="1">
      <alignment horizontal="left" vertical="top"/>
    </xf>
    <xf numFmtId="0" fontId="5" fillId="0" borderId="0" xfId="0" applyFont="1" applyAlignment="1">
      <alignment horizontal="left" vertical="center"/>
    </xf>
    <xf numFmtId="0" fontId="6" fillId="0" borderId="11" xfId="0" applyFont="1" applyBorder="1" applyAlignment="1">
      <alignment horizontal="left" vertical="top"/>
    </xf>
    <xf numFmtId="0" fontId="4" fillId="0" borderId="11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5" fillId="3" borderId="0" xfId="0" applyFont="1" applyFill="1" applyAlignment="1" applyProtection="1">
      <alignment horizontal="left" vertical="center"/>
      <protection locked="0"/>
    </xf>
    <xf numFmtId="0" fontId="5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0" fillId="0" borderId="11" xfId="0" applyBorder="1" applyAlignment="1">
      <alignment horizontal="left" vertical="top"/>
    </xf>
    <xf numFmtId="49" fontId="5" fillId="3" borderId="0" xfId="0" applyNumberFormat="1" applyFont="1" applyFill="1" applyAlignment="1" applyProtection="1">
      <alignment horizontal="left" vertical="top"/>
      <protection locked="0"/>
    </xf>
    <xf numFmtId="0" fontId="0" fillId="0" borderId="18" xfId="0" applyBorder="1" applyAlignment="1">
      <alignment horizontal="left" vertical="top"/>
    </xf>
    <xf numFmtId="0" fontId="0" fillId="0" borderId="19" xfId="0" applyBorder="1" applyAlignment="1">
      <alignment horizontal="left" vertical="top"/>
    </xf>
    <xf numFmtId="0" fontId="7" fillId="0" borderId="20" xfId="0" applyFont="1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8" fillId="0" borderId="11" xfId="0" applyFont="1" applyBorder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6" fillId="4" borderId="22" xfId="0" applyFont="1" applyFill="1" applyBorder="1" applyAlignment="1">
      <alignment horizontal="left" vertical="center"/>
    </xf>
    <xf numFmtId="0" fontId="0" fillId="0" borderId="16" xfId="0" applyBorder="1" applyAlignment="1">
      <alignment horizontal="left" vertical="center"/>
    </xf>
    <xf numFmtId="0" fontId="0" fillId="0" borderId="24" xfId="0" applyBorder="1" applyAlignment="1">
      <alignment horizontal="left" vertical="center"/>
    </xf>
    <xf numFmtId="0" fontId="0" fillId="0" borderId="17" xfId="0" applyBorder="1" applyAlignment="1">
      <alignment horizontal="left" vertical="center"/>
    </xf>
    <xf numFmtId="0" fontId="0" fillId="0" borderId="3" xfId="0" applyBorder="1" applyAlignment="1">
      <alignment vertical="center"/>
    </xf>
    <xf numFmtId="0" fontId="0" fillId="0" borderId="24" xfId="0" applyBorder="1" applyAlignment="1">
      <alignment vertical="center"/>
    </xf>
    <xf numFmtId="4" fontId="0" fillId="0" borderId="17" xfId="0" applyNumberFormat="1" applyBorder="1" applyAlignment="1">
      <alignment vertical="center"/>
    </xf>
    <xf numFmtId="4" fontId="0" fillId="0" borderId="7" xfId="0" applyNumberFormat="1" applyBorder="1" applyAlignment="1">
      <alignment vertical="center"/>
    </xf>
    <xf numFmtId="0" fontId="0" fillId="0" borderId="6" xfId="0" applyBorder="1" applyAlignment="1" applyProtection="1">
      <alignment vertical="center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24" xfId="0" applyBorder="1" applyAlignment="1" applyProtection="1">
      <alignment vertical="center"/>
      <protection locked="0"/>
    </xf>
    <xf numFmtId="0" fontId="0" fillId="0" borderId="4" xfId="0" applyBorder="1" applyAlignment="1">
      <alignment vertical="center"/>
    </xf>
    <xf numFmtId="0" fontId="2" fillId="0" borderId="3" xfId="0" applyFont="1" applyBorder="1" applyAlignment="1">
      <alignment vertical="center" wrapText="1"/>
    </xf>
    <xf numFmtId="0" fontId="2" fillId="0" borderId="24" xfId="0" applyFont="1" applyBorder="1" applyAlignment="1">
      <alignment vertical="center" wrapText="1"/>
    </xf>
    <xf numFmtId="0" fontId="13" fillId="0" borderId="0" xfId="0" applyFont="1" applyAlignment="1">
      <alignment wrapText="1"/>
    </xf>
    <xf numFmtId="0" fontId="8" fillId="0" borderId="0" xfId="0" applyFont="1" applyAlignment="1">
      <alignment horizontal="right" vertical="center"/>
    </xf>
    <xf numFmtId="0" fontId="0" fillId="0" borderId="0" xfId="0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0" fillId="0" borderId="0" xfId="0" applyAlignment="1">
      <alignment horizontal="left" vertical="top"/>
    </xf>
    <xf numFmtId="0" fontId="0" fillId="0" borderId="12" xfId="0" applyBorder="1" applyAlignment="1">
      <alignment horizontal="left" vertical="top"/>
    </xf>
    <xf numFmtId="0" fontId="6" fillId="0" borderId="0" xfId="0" applyFont="1" applyAlignment="1">
      <alignment horizontal="left" vertical="top" wrapText="1"/>
    </xf>
    <xf numFmtId="49" fontId="5" fillId="3" borderId="0" xfId="0" applyNumberFormat="1" applyFont="1" applyFill="1" applyAlignment="1" applyProtection="1">
      <alignment horizontal="left" vertical="top"/>
      <protection locked="0"/>
    </xf>
    <xf numFmtId="0" fontId="5" fillId="0" borderId="0" xfId="0" applyFont="1" applyAlignment="1">
      <alignment horizontal="left" vertical="center" wrapText="1"/>
    </xf>
    <xf numFmtId="2" fontId="7" fillId="0" borderId="9" xfId="0" applyNumberFormat="1" applyFont="1" applyBorder="1" applyAlignment="1">
      <alignment horizontal="right" vertical="center"/>
    </xf>
    <xf numFmtId="2" fontId="0" fillId="0" borderId="9" xfId="0" applyNumberFormat="1" applyBorder="1" applyAlignment="1">
      <alignment horizontal="left" vertical="center"/>
    </xf>
    <xf numFmtId="2" fontId="0" fillId="0" borderId="21" xfId="0" applyNumberFormat="1" applyBorder="1" applyAlignment="1">
      <alignment horizontal="left" vertical="center"/>
    </xf>
    <xf numFmtId="164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39" fontId="9" fillId="0" borderId="0" xfId="0" applyNumberFormat="1" applyFont="1" applyAlignment="1">
      <alignment horizontal="right" vertical="center"/>
    </xf>
    <xf numFmtId="0" fontId="8" fillId="0" borderId="12" xfId="0" applyFont="1" applyBorder="1" applyAlignment="1">
      <alignment horizontal="left" vertical="center"/>
    </xf>
    <xf numFmtId="0" fontId="6" fillId="4" borderId="10" xfId="0" applyFont="1" applyFill="1" applyBorder="1" applyAlignment="1">
      <alignment horizontal="left" vertical="center"/>
    </xf>
    <xf numFmtId="39" fontId="6" fillId="4" borderId="10" xfId="0" applyNumberFormat="1" applyFont="1" applyFill="1" applyBorder="1" applyAlignment="1">
      <alignment horizontal="right" vertical="center"/>
    </xf>
    <xf numFmtId="0" fontId="0" fillId="4" borderId="10" xfId="0" applyFill="1" applyBorder="1" applyAlignment="1">
      <alignment horizontal="left" vertical="center"/>
    </xf>
    <xf numFmtId="0" fontId="0" fillId="4" borderId="23" xfId="0" applyFill="1" applyBorder="1" applyAlignment="1">
      <alignment horizontal="left" vertical="center"/>
    </xf>
    <xf numFmtId="0" fontId="12" fillId="0" borderId="0" xfId="0" applyFont="1" applyAlignment="1">
      <alignment horizontal="left" wrapText="1"/>
    </xf>
    <xf numFmtId="0" fontId="0" fillId="0" borderId="0" xfId="0" applyAlignment="1">
      <alignment horizontal="left" wrapText="1"/>
    </xf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35"/>
  <sheetViews>
    <sheetView topLeftCell="D1" workbookViewId="0">
      <selection activeCell="M22" sqref="M22"/>
    </sheetView>
  </sheetViews>
  <sheetFormatPr defaultRowHeight="15" x14ac:dyDescent="0.25"/>
  <cols>
    <col min="1" max="1" width="5.7109375" customWidth="1"/>
    <col min="14" max="14" width="8.42578125" customWidth="1"/>
    <col min="15" max="15" width="0.140625" hidden="1" customWidth="1"/>
    <col min="16" max="34" width="8.7109375" hidden="1" customWidth="1"/>
    <col min="40" max="40" width="5.7109375" customWidth="1"/>
  </cols>
  <sheetData>
    <row r="1" spans="1:39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</row>
    <row r="2" spans="1:39" x14ac:dyDescent="0.25">
      <c r="A2" s="1"/>
      <c r="B2" s="39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40"/>
      <c r="Z2" s="40"/>
      <c r="AA2" s="40"/>
      <c r="AB2" s="40"/>
      <c r="AC2" s="40"/>
      <c r="AD2" s="40"/>
      <c r="AE2" s="40"/>
      <c r="AF2" s="40"/>
      <c r="AG2" s="40"/>
      <c r="AH2" s="40"/>
      <c r="AI2" s="40"/>
      <c r="AJ2" s="40"/>
      <c r="AK2" s="40"/>
      <c r="AL2" s="40"/>
      <c r="AM2" s="41"/>
    </row>
    <row r="3" spans="1:39" ht="21" x14ac:dyDescent="0.25">
      <c r="A3" s="1"/>
      <c r="B3" s="42" t="s">
        <v>9</v>
      </c>
      <c r="C3" s="43"/>
      <c r="D3" s="43"/>
      <c r="E3" s="43"/>
      <c r="F3" s="43"/>
      <c r="G3" s="43"/>
      <c r="H3" s="43"/>
      <c r="I3" s="43"/>
      <c r="J3" s="43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4"/>
    </row>
    <row r="4" spans="1:39" x14ac:dyDescent="0.25">
      <c r="A4" s="1"/>
      <c r="B4" s="45" t="s">
        <v>10</v>
      </c>
      <c r="C4" s="43"/>
      <c r="D4" s="43"/>
      <c r="E4" s="43"/>
      <c r="F4" s="43"/>
      <c r="G4" s="43"/>
      <c r="H4" s="43"/>
      <c r="I4" s="81" t="s">
        <v>11</v>
      </c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  <c r="AA4" s="82"/>
      <c r="AB4" s="82"/>
      <c r="AC4" s="82"/>
      <c r="AD4" s="82"/>
      <c r="AE4" s="82"/>
      <c r="AF4" s="82"/>
      <c r="AG4" s="82"/>
      <c r="AH4" s="82"/>
      <c r="AI4" s="82"/>
      <c r="AJ4" s="82"/>
      <c r="AK4" s="82"/>
      <c r="AL4" s="82"/>
      <c r="AM4" s="83"/>
    </row>
    <row r="5" spans="1:39" ht="18" x14ac:dyDescent="0.25">
      <c r="A5" s="1"/>
      <c r="B5" s="47" t="s">
        <v>12</v>
      </c>
      <c r="C5" s="43"/>
      <c r="D5" s="43"/>
      <c r="E5" s="43"/>
      <c r="F5" s="43"/>
      <c r="G5" s="43"/>
      <c r="H5" s="43"/>
      <c r="I5" s="84" t="s">
        <v>67</v>
      </c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  <c r="AA5" s="82"/>
      <c r="AB5" s="82"/>
      <c r="AC5" s="82"/>
      <c r="AD5" s="82"/>
      <c r="AE5" s="82"/>
      <c r="AF5" s="82"/>
      <c r="AG5" s="82"/>
      <c r="AH5" s="82"/>
      <c r="AI5" s="82"/>
      <c r="AJ5" s="82"/>
      <c r="AK5" s="82"/>
      <c r="AL5" s="82"/>
      <c r="AM5" s="83"/>
    </row>
    <row r="6" spans="1:39" x14ac:dyDescent="0.25">
      <c r="A6" s="1"/>
      <c r="B6" s="48" t="s">
        <v>13</v>
      </c>
      <c r="C6" s="43"/>
      <c r="D6" s="43"/>
      <c r="E6" s="43"/>
      <c r="F6" s="43"/>
      <c r="G6" s="43"/>
      <c r="H6" s="43"/>
      <c r="I6" s="46" t="s">
        <v>14</v>
      </c>
      <c r="J6" s="43"/>
      <c r="K6" s="43"/>
      <c r="L6" s="43"/>
      <c r="M6" s="43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9" t="s">
        <v>15</v>
      </c>
      <c r="AJ6" s="43"/>
      <c r="AK6" s="43"/>
      <c r="AL6" s="46" t="s">
        <v>16</v>
      </c>
      <c r="AM6" s="44"/>
    </row>
    <row r="7" spans="1:39" x14ac:dyDescent="0.25">
      <c r="A7" s="1"/>
      <c r="B7" s="48" t="s">
        <v>17</v>
      </c>
      <c r="C7" s="43"/>
      <c r="D7" s="43"/>
      <c r="E7" s="43"/>
      <c r="F7" s="43"/>
      <c r="G7" s="43"/>
      <c r="H7" s="43"/>
      <c r="I7" s="46" t="s">
        <v>18</v>
      </c>
      <c r="J7" s="43"/>
      <c r="K7" s="43"/>
      <c r="L7" s="43"/>
      <c r="M7" s="43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9" t="s">
        <v>19</v>
      </c>
      <c r="AJ7" s="43"/>
      <c r="AK7" s="43"/>
      <c r="AL7" s="50"/>
      <c r="AM7" s="44"/>
    </row>
    <row r="8" spans="1:39" x14ac:dyDescent="0.25">
      <c r="A8" s="1"/>
      <c r="B8" s="45" t="s">
        <v>20</v>
      </c>
      <c r="C8" s="43"/>
      <c r="D8" s="43"/>
      <c r="E8" s="43"/>
      <c r="F8" s="43"/>
      <c r="G8" s="43"/>
      <c r="H8" s="43"/>
      <c r="I8" s="51" t="s">
        <v>21</v>
      </c>
      <c r="J8" s="43"/>
      <c r="K8" s="43"/>
      <c r="L8" s="43"/>
      <c r="M8" s="43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52" t="s">
        <v>22</v>
      </c>
      <c r="AJ8" s="43"/>
      <c r="AK8" s="43"/>
      <c r="AL8" s="51" t="s">
        <v>23</v>
      </c>
      <c r="AM8" s="44"/>
    </row>
    <row r="9" spans="1:39" x14ac:dyDescent="0.25">
      <c r="A9" s="1"/>
      <c r="B9" s="48" t="s">
        <v>24</v>
      </c>
      <c r="C9" s="43" t="s">
        <v>26</v>
      </c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9" t="s">
        <v>25</v>
      </c>
      <c r="AK9" s="43"/>
      <c r="AL9" s="43">
        <v>72048972</v>
      </c>
      <c r="AM9" s="44"/>
    </row>
    <row r="10" spans="1:39" x14ac:dyDescent="0.25">
      <c r="A10" s="1"/>
      <c r="B10" s="53"/>
      <c r="C10" s="46"/>
      <c r="D10" s="43"/>
      <c r="E10" s="43"/>
      <c r="F10" s="43"/>
      <c r="G10" s="43"/>
      <c r="H10" s="43"/>
      <c r="I10" s="43"/>
      <c r="J10" s="43"/>
      <c r="K10" s="43"/>
      <c r="L10" s="43"/>
      <c r="M10" s="43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9" t="s">
        <v>27</v>
      </c>
      <c r="AK10" s="43"/>
      <c r="AL10" s="43" t="s">
        <v>49</v>
      </c>
      <c r="AM10" s="44"/>
    </row>
    <row r="11" spans="1:39" x14ac:dyDescent="0.25">
      <c r="A11" s="1"/>
      <c r="B11" s="53"/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43"/>
      <c r="AM11" s="44"/>
    </row>
    <row r="12" spans="1:39" x14ac:dyDescent="0.25">
      <c r="A12" s="1"/>
      <c r="B12" s="48" t="s">
        <v>28</v>
      </c>
      <c r="C12" s="85" t="s">
        <v>29</v>
      </c>
      <c r="D12" s="82"/>
      <c r="E12" s="82"/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  <c r="AA12" s="82"/>
      <c r="AB12" s="82"/>
      <c r="AC12" s="82"/>
      <c r="AD12" s="82"/>
      <c r="AE12" s="82"/>
      <c r="AF12" s="82"/>
      <c r="AG12" s="82"/>
      <c r="AH12" s="82"/>
      <c r="AI12" s="49" t="s">
        <v>25</v>
      </c>
      <c r="AJ12" s="43"/>
      <c r="AK12" s="43"/>
      <c r="AL12" s="54" t="s">
        <v>29</v>
      </c>
      <c r="AM12" s="44"/>
    </row>
    <row r="13" spans="1:39" x14ac:dyDescent="0.25">
      <c r="A13" s="1"/>
      <c r="B13" s="53"/>
      <c r="AI13" s="49" t="s">
        <v>27</v>
      </c>
      <c r="AJ13" s="43"/>
      <c r="AK13" s="43"/>
      <c r="AL13" s="54" t="s">
        <v>29</v>
      </c>
      <c r="AM13" s="44"/>
    </row>
    <row r="14" spans="1:39" x14ac:dyDescent="0.25">
      <c r="A14" s="1"/>
      <c r="B14" s="53"/>
      <c r="C14" s="43"/>
      <c r="D14" s="43"/>
      <c r="E14" s="43"/>
      <c r="F14" s="43"/>
      <c r="G14" s="43"/>
      <c r="H14" s="43"/>
      <c r="I14" s="43"/>
      <c r="J14" s="43"/>
      <c r="K14" s="43"/>
      <c r="L14" s="43"/>
      <c r="M14" s="43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  <c r="AF14" s="43"/>
      <c r="AG14" s="43"/>
      <c r="AH14" s="43"/>
      <c r="AI14" s="43"/>
      <c r="AJ14" s="43"/>
      <c r="AK14" s="43"/>
      <c r="AL14" s="43"/>
      <c r="AM14" s="44"/>
    </row>
    <row r="15" spans="1:39" x14ac:dyDescent="0.25">
      <c r="A15" s="1"/>
      <c r="B15" s="48" t="s">
        <v>30</v>
      </c>
      <c r="C15" s="43"/>
      <c r="D15" s="43"/>
      <c r="E15" s="43"/>
      <c r="F15" s="43"/>
      <c r="G15" s="43"/>
      <c r="H15" s="43"/>
      <c r="I15" s="43"/>
      <c r="J15" s="43"/>
      <c r="K15" s="43"/>
      <c r="L15" s="43"/>
      <c r="M15" s="43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9" t="s">
        <v>25</v>
      </c>
      <c r="AJ15" s="43"/>
      <c r="AK15" s="43"/>
      <c r="AL15" s="46"/>
      <c r="AM15" s="44"/>
    </row>
    <row r="16" spans="1:39" x14ac:dyDescent="0.25">
      <c r="A16" s="1"/>
      <c r="B16" s="53"/>
      <c r="C16" s="46"/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9" t="s">
        <v>27</v>
      </c>
      <c r="AJ16" s="43"/>
      <c r="AK16" s="43"/>
      <c r="AL16" s="46"/>
      <c r="AM16" s="44"/>
    </row>
    <row r="17" spans="1:39" x14ac:dyDescent="0.25">
      <c r="A17" s="1"/>
      <c r="B17" s="5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43"/>
      <c r="AM17" s="44"/>
    </row>
    <row r="18" spans="1:39" x14ac:dyDescent="0.25">
      <c r="A18" s="1"/>
      <c r="B18" s="48" t="s">
        <v>31</v>
      </c>
      <c r="C18" s="43"/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/>
      <c r="AI18" s="43"/>
      <c r="AJ18" s="43"/>
      <c r="AK18" s="43"/>
      <c r="AL18" s="43"/>
      <c r="AM18" s="44"/>
    </row>
    <row r="19" spans="1:39" x14ac:dyDescent="0.25">
      <c r="A19" s="1"/>
      <c r="B19" s="53"/>
      <c r="C19" s="86"/>
      <c r="D19" s="82"/>
      <c r="E19" s="82"/>
      <c r="F19" s="82"/>
      <c r="G19" s="82"/>
      <c r="H19" s="82"/>
      <c r="I19" s="82"/>
      <c r="J19" s="82"/>
      <c r="K19" s="82"/>
      <c r="L19" s="82"/>
      <c r="M19" s="82"/>
      <c r="N19" s="82"/>
      <c r="O19" s="82"/>
      <c r="P19" s="82"/>
      <c r="Q19" s="82"/>
      <c r="R19" s="82"/>
      <c r="S19" s="82"/>
      <c r="T19" s="82"/>
      <c r="U19" s="82"/>
      <c r="V19" s="82"/>
      <c r="W19" s="82"/>
      <c r="X19" s="82"/>
      <c r="Y19" s="82"/>
      <c r="Z19" s="82"/>
      <c r="AA19" s="82"/>
      <c r="AB19" s="82"/>
      <c r="AC19" s="82"/>
      <c r="AD19" s="82"/>
      <c r="AE19" s="82"/>
      <c r="AF19" s="82"/>
      <c r="AG19" s="82"/>
      <c r="AH19" s="82"/>
      <c r="AI19" s="82"/>
      <c r="AJ19" s="82"/>
      <c r="AK19" s="82"/>
      <c r="AL19" s="82"/>
      <c r="AM19" s="44"/>
    </row>
    <row r="20" spans="1:39" x14ac:dyDescent="0.25">
      <c r="A20" s="1"/>
      <c r="B20" s="53"/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43"/>
      <c r="AM20" s="44"/>
    </row>
    <row r="21" spans="1:39" x14ac:dyDescent="0.25">
      <c r="A21" s="1"/>
      <c r="B21" s="55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56"/>
    </row>
    <row r="22" spans="1:39" x14ac:dyDescent="0.25">
      <c r="A22" s="3"/>
      <c r="B22" s="57" t="s">
        <v>32</v>
      </c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87">
        <f>'SO 02 akát'!L32</f>
        <v>0</v>
      </c>
      <c r="AJ22" s="88"/>
      <c r="AK22" s="88"/>
      <c r="AL22" s="88"/>
      <c r="AM22" s="89"/>
    </row>
    <row r="23" spans="1:39" x14ac:dyDescent="0.25">
      <c r="A23" s="3"/>
      <c r="B23" s="58"/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  <c r="S23" s="59"/>
      <c r="T23" s="59"/>
      <c r="U23" s="59"/>
      <c r="V23" s="59"/>
      <c r="W23" s="59"/>
      <c r="X23" s="59"/>
      <c r="Y23" s="59"/>
      <c r="Z23" s="59"/>
      <c r="AA23" s="59"/>
      <c r="AB23" s="59"/>
      <c r="AC23" s="59"/>
      <c r="AD23" s="59"/>
      <c r="AE23" s="59"/>
      <c r="AF23" s="59"/>
      <c r="AG23" s="59"/>
      <c r="AH23" s="59"/>
      <c r="AI23" s="59"/>
      <c r="AJ23" s="59"/>
      <c r="AK23" s="59"/>
      <c r="AL23" s="59"/>
      <c r="AM23" s="60"/>
    </row>
    <row r="24" spans="1:39" x14ac:dyDescent="0.25">
      <c r="A24" s="3"/>
      <c r="B24" s="58"/>
      <c r="C24" s="59"/>
      <c r="D24" s="59"/>
      <c r="E24" s="59"/>
      <c r="F24" s="59"/>
      <c r="G24" s="59"/>
      <c r="H24" s="59"/>
      <c r="I24" s="59"/>
      <c r="J24" s="78" t="s">
        <v>33</v>
      </c>
      <c r="K24" s="79"/>
      <c r="L24" s="79"/>
      <c r="M24" s="79"/>
      <c r="N24" s="59"/>
      <c r="O24" s="59"/>
      <c r="P24" s="59"/>
      <c r="Q24" s="59"/>
      <c r="R24" s="59"/>
      <c r="S24" s="59"/>
      <c r="T24" s="59"/>
      <c r="U24" s="78" t="s">
        <v>34</v>
      </c>
      <c r="V24" s="78"/>
      <c r="W24" s="78"/>
      <c r="X24" s="78"/>
      <c r="Y24" s="78"/>
      <c r="Z24" s="78"/>
      <c r="AA24" s="78"/>
      <c r="AB24" s="78"/>
      <c r="AC24" s="78"/>
      <c r="AD24" s="59"/>
      <c r="AE24" s="59"/>
      <c r="AF24" s="59"/>
      <c r="AG24" s="59"/>
      <c r="AH24" s="59"/>
      <c r="AI24" s="78" t="s">
        <v>35</v>
      </c>
      <c r="AJ24" s="79"/>
      <c r="AK24" s="79"/>
      <c r="AL24" s="79"/>
      <c r="AM24" s="80"/>
    </row>
    <row r="25" spans="1:39" x14ac:dyDescent="0.25">
      <c r="A25" s="3"/>
      <c r="B25" s="61" t="s">
        <v>36</v>
      </c>
      <c r="C25" s="62"/>
      <c r="D25" s="62" t="s">
        <v>37</v>
      </c>
      <c r="E25" s="62"/>
      <c r="F25" s="62"/>
      <c r="G25" s="62"/>
      <c r="H25" s="62"/>
      <c r="I25" s="62"/>
      <c r="J25" s="90">
        <v>0.21</v>
      </c>
      <c r="K25" s="91"/>
      <c r="L25" s="91"/>
      <c r="M25" s="91"/>
      <c r="N25" s="62"/>
      <c r="O25" s="62"/>
      <c r="P25" s="62"/>
      <c r="Q25" s="62"/>
      <c r="R25" s="62"/>
      <c r="S25" s="62"/>
      <c r="T25" s="62"/>
      <c r="U25" s="92">
        <f>ROUND($AV$51,2)</f>
        <v>0</v>
      </c>
      <c r="V25" s="92"/>
      <c r="W25" s="92"/>
      <c r="X25" s="92"/>
      <c r="Y25" s="92"/>
      <c r="Z25" s="92"/>
      <c r="AA25" s="92"/>
      <c r="AB25" s="92"/>
      <c r="AC25" s="92"/>
      <c r="AD25" s="62"/>
      <c r="AE25" s="62"/>
      <c r="AF25" s="62"/>
      <c r="AG25" s="62"/>
      <c r="AH25" s="62"/>
      <c r="AI25" s="92">
        <f>AI22*0.21</f>
        <v>0</v>
      </c>
      <c r="AJ25" s="91"/>
      <c r="AK25" s="91"/>
      <c r="AL25" s="91"/>
      <c r="AM25" s="93"/>
    </row>
    <row r="26" spans="1:39" x14ac:dyDescent="0.25">
      <c r="A26" s="3"/>
      <c r="B26" s="61"/>
      <c r="C26" s="62"/>
      <c r="D26" s="62" t="s">
        <v>38</v>
      </c>
      <c r="E26" s="62"/>
      <c r="F26" s="62"/>
      <c r="G26" s="62"/>
      <c r="H26" s="62"/>
      <c r="I26" s="62"/>
      <c r="J26" s="90">
        <v>0.15</v>
      </c>
      <c r="K26" s="91"/>
      <c r="L26" s="91"/>
      <c r="M26" s="91"/>
      <c r="N26" s="62"/>
      <c r="O26" s="62"/>
      <c r="P26" s="62"/>
      <c r="Q26" s="62"/>
      <c r="R26" s="62"/>
      <c r="S26" s="62"/>
      <c r="T26" s="62"/>
      <c r="U26" s="92">
        <f>ROUND($AW$51,2)</f>
        <v>0</v>
      </c>
      <c r="V26" s="92"/>
      <c r="W26" s="92"/>
      <c r="X26" s="92"/>
      <c r="Y26" s="92"/>
      <c r="Z26" s="92"/>
      <c r="AA26" s="92"/>
      <c r="AB26" s="92"/>
      <c r="AC26" s="92"/>
      <c r="AD26" s="62"/>
      <c r="AE26" s="62"/>
      <c r="AF26" s="62"/>
      <c r="AG26" s="62"/>
      <c r="AH26" s="62"/>
      <c r="AI26" s="92">
        <f>ROUND($AS$51,2)</f>
        <v>0</v>
      </c>
      <c r="AJ26" s="91"/>
      <c r="AK26" s="91"/>
      <c r="AL26" s="91"/>
      <c r="AM26" s="93"/>
    </row>
    <row r="27" spans="1:39" x14ac:dyDescent="0.25">
      <c r="A27" s="3"/>
      <c r="B27" s="61"/>
      <c r="C27" s="62"/>
      <c r="D27" s="62" t="s">
        <v>39</v>
      </c>
      <c r="E27" s="62"/>
      <c r="F27" s="62"/>
      <c r="G27" s="62"/>
      <c r="H27" s="62"/>
      <c r="I27" s="62"/>
      <c r="J27" s="90">
        <v>0.21</v>
      </c>
      <c r="K27" s="91"/>
      <c r="L27" s="91"/>
      <c r="M27" s="91"/>
      <c r="N27" s="62"/>
      <c r="O27" s="62"/>
      <c r="P27" s="62"/>
      <c r="Q27" s="62"/>
      <c r="R27" s="62"/>
      <c r="S27" s="62"/>
      <c r="T27" s="62"/>
      <c r="U27" s="92">
        <f>ROUND($AX$51,2)</f>
        <v>0</v>
      </c>
      <c r="V27" s="92"/>
      <c r="W27" s="92"/>
      <c r="X27" s="92"/>
      <c r="Y27" s="92"/>
      <c r="Z27" s="92"/>
      <c r="AA27" s="92"/>
      <c r="AB27" s="92"/>
      <c r="AC27" s="92"/>
      <c r="AD27" s="62"/>
      <c r="AE27" s="62"/>
      <c r="AF27" s="62"/>
      <c r="AG27" s="62"/>
      <c r="AH27" s="62"/>
      <c r="AI27" s="92">
        <v>0</v>
      </c>
      <c r="AJ27" s="91"/>
      <c r="AK27" s="91"/>
      <c r="AL27" s="91"/>
      <c r="AM27" s="93"/>
    </row>
    <row r="28" spans="1:39" x14ac:dyDescent="0.25">
      <c r="A28" s="3"/>
      <c r="B28" s="61"/>
      <c r="C28" s="62"/>
      <c r="D28" s="62" t="s">
        <v>40</v>
      </c>
      <c r="E28" s="62"/>
      <c r="F28" s="62"/>
      <c r="G28" s="62"/>
      <c r="H28" s="62"/>
      <c r="I28" s="62"/>
      <c r="J28" s="90">
        <v>0.15</v>
      </c>
      <c r="K28" s="91"/>
      <c r="L28" s="91"/>
      <c r="M28" s="91"/>
      <c r="N28" s="62"/>
      <c r="O28" s="62"/>
      <c r="P28" s="62"/>
      <c r="Q28" s="62"/>
      <c r="R28" s="62"/>
      <c r="S28" s="62"/>
      <c r="T28" s="62"/>
      <c r="U28" s="92">
        <f>ROUND($AY$51,2)</f>
        <v>0</v>
      </c>
      <c r="V28" s="92"/>
      <c r="W28" s="92"/>
      <c r="X28" s="92"/>
      <c r="Y28" s="92"/>
      <c r="Z28" s="92"/>
      <c r="AA28" s="92"/>
      <c r="AB28" s="92"/>
      <c r="AC28" s="92"/>
      <c r="AD28" s="62"/>
      <c r="AE28" s="62"/>
      <c r="AF28" s="62"/>
      <c r="AG28" s="62"/>
      <c r="AH28" s="62"/>
      <c r="AI28" s="92">
        <v>0</v>
      </c>
      <c r="AJ28" s="91"/>
      <c r="AK28" s="91"/>
      <c r="AL28" s="91"/>
      <c r="AM28" s="93"/>
    </row>
    <row r="29" spans="1:39" x14ac:dyDescent="0.25">
      <c r="A29" s="3"/>
      <c r="B29" s="61"/>
      <c r="C29" s="62"/>
      <c r="D29" s="62" t="s">
        <v>41</v>
      </c>
      <c r="E29" s="62"/>
      <c r="F29" s="62"/>
      <c r="G29" s="62"/>
      <c r="H29" s="62"/>
      <c r="I29" s="62"/>
      <c r="J29" s="90">
        <v>0</v>
      </c>
      <c r="K29" s="91"/>
      <c r="L29" s="91"/>
      <c r="M29" s="91"/>
      <c r="N29" s="62"/>
      <c r="O29" s="62"/>
      <c r="P29" s="62"/>
      <c r="Q29" s="62"/>
      <c r="R29" s="62"/>
      <c r="S29" s="62"/>
      <c r="T29" s="62"/>
      <c r="U29" s="92">
        <f>ROUND($AZ$51,2)</f>
        <v>0</v>
      </c>
      <c r="V29" s="92"/>
      <c r="W29" s="92"/>
      <c r="X29" s="92"/>
      <c r="Y29" s="92"/>
      <c r="Z29" s="92"/>
      <c r="AA29" s="92"/>
      <c r="AB29" s="92"/>
      <c r="AC29" s="92"/>
      <c r="AD29" s="62"/>
      <c r="AE29" s="62"/>
      <c r="AF29" s="62"/>
      <c r="AG29" s="62"/>
      <c r="AH29" s="62"/>
      <c r="AI29" s="92">
        <v>0</v>
      </c>
      <c r="AJ29" s="91"/>
      <c r="AK29" s="91"/>
      <c r="AL29" s="91"/>
      <c r="AM29" s="93"/>
    </row>
    <row r="30" spans="1:39" x14ac:dyDescent="0.25">
      <c r="A30" s="3"/>
      <c r="B30" s="58"/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/>
      <c r="AC30" s="59"/>
      <c r="AD30" s="59"/>
      <c r="AE30" s="59"/>
      <c r="AF30" s="59"/>
      <c r="AG30" s="59"/>
      <c r="AH30" s="59"/>
      <c r="AI30" s="59"/>
      <c r="AJ30" s="59"/>
      <c r="AK30" s="59"/>
      <c r="AL30" s="59"/>
      <c r="AM30" s="60"/>
    </row>
    <row r="31" spans="1:39" ht="18" x14ac:dyDescent="0.25">
      <c r="A31" s="3"/>
      <c r="B31" s="63" t="s">
        <v>42</v>
      </c>
      <c r="C31" s="5"/>
      <c r="D31" s="5"/>
      <c r="E31" s="5"/>
      <c r="F31" s="5"/>
      <c r="G31" s="5"/>
      <c r="H31" s="5"/>
      <c r="I31" s="5"/>
      <c r="J31" s="5"/>
      <c r="K31" s="5"/>
      <c r="L31" s="5"/>
      <c r="M31" s="5"/>
      <c r="N31" s="5"/>
      <c r="O31" s="5"/>
      <c r="P31" s="5"/>
      <c r="Q31" s="5"/>
      <c r="R31" s="6" t="s">
        <v>43</v>
      </c>
      <c r="S31" s="5"/>
      <c r="T31" s="5"/>
      <c r="U31" s="5"/>
      <c r="V31" s="94" t="s">
        <v>44</v>
      </c>
      <c r="W31" s="94"/>
      <c r="X31" s="94"/>
      <c r="Y31" s="94"/>
      <c r="Z31" s="94"/>
      <c r="AA31" s="5"/>
      <c r="AB31" s="5"/>
      <c r="AC31" s="5"/>
      <c r="AD31" s="5"/>
      <c r="AE31" s="5"/>
      <c r="AF31" s="5"/>
      <c r="AG31" s="5"/>
      <c r="AH31" s="5"/>
      <c r="AI31" s="95">
        <f>AI25+AI22</f>
        <v>0</v>
      </c>
      <c r="AJ31" s="96"/>
      <c r="AK31" s="96"/>
      <c r="AL31" s="96"/>
      <c r="AM31" s="97"/>
    </row>
    <row r="32" spans="1:39" x14ac:dyDescent="0.25">
      <c r="A32" s="3"/>
      <c r="B32" s="58"/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  <c r="S32" s="59"/>
      <c r="T32" s="59"/>
      <c r="U32" s="59"/>
      <c r="V32" s="59"/>
      <c r="W32" s="59"/>
      <c r="X32" s="59"/>
      <c r="Y32" s="59"/>
      <c r="Z32" s="59"/>
      <c r="AA32" s="59"/>
      <c r="AB32" s="59"/>
      <c r="AC32" s="59"/>
      <c r="AD32" s="59"/>
      <c r="AE32" s="59"/>
      <c r="AF32" s="59"/>
      <c r="AG32" s="59"/>
      <c r="AH32" s="59"/>
      <c r="AI32" s="59"/>
      <c r="AJ32" s="59"/>
      <c r="AK32" s="59"/>
      <c r="AL32" s="59"/>
      <c r="AM32" s="60"/>
    </row>
    <row r="33" spans="1:39" x14ac:dyDescent="0.25">
      <c r="A33" s="3"/>
      <c r="B33" s="64"/>
      <c r="C33" s="65"/>
      <c r="D33" s="65"/>
      <c r="E33" s="65"/>
      <c r="F33" s="65"/>
      <c r="G33" s="65"/>
      <c r="H33" s="65"/>
      <c r="I33" s="65"/>
      <c r="J33" s="65"/>
      <c r="K33" s="65"/>
      <c r="L33" s="65"/>
      <c r="M33" s="65"/>
      <c r="N33" s="65"/>
      <c r="O33" s="65"/>
      <c r="P33" s="65"/>
      <c r="Q33" s="65"/>
      <c r="R33" s="65"/>
      <c r="S33" s="65"/>
      <c r="T33" s="65"/>
      <c r="U33" s="65"/>
      <c r="V33" s="65"/>
      <c r="W33" s="65"/>
      <c r="X33" s="65"/>
      <c r="Y33" s="65"/>
      <c r="Z33" s="65"/>
      <c r="AA33" s="65"/>
      <c r="AB33" s="65"/>
      <c r="AC33" s="65"/>
      <c r="AD33" s="65"/>
      <c r="AE33" s="65"/>
      <c r="AF33" s="65"/>
      <c r="AG33" s="65"/>
      <c r="AH33" s="65"/>
      <c r="AI33" s="65"/>
      <c r="AJ33" s="65"/>
      <c r="AK33" s="65"/>
      <c r="AL33" s="65"/>
      <c r="AM33" s="66"/>
    </row>
    <row r="34" spans="1:39" x14ac:dyDescent="0.25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</row>
    <row r="35" spans="1:39" x14ac:dyDescent="0.25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</row>
  </sheetData>
  <mergeCells count="25">
    <mergeCell ref="J29:M29"/>
    <mergeCell ref="U29:AC29"/>
    <mergeCell ref="AI29:AM29"/>
    <mergeCell ref="V31:Z31"/>
    <mergeCell ref="AI31:AM31"/>
    <mergeCell ref="J27:M27"/>
    <mergeCell ref="U27:AC27"/>
    <mergeCell ref="AI27:AM27"/>
    <mergeCell ref="J28:M28"/>
    <mergeCell ref="U28:AC28"/>
    <mergeCell ref="AI28:AM28"/>
    <mergeCell ref="J25:M25"/>
    <mergeCell ref="U25:AC25"/>
    <mergeCell ref="AI25:AM25"/>
    <mergeCell ref="J26:M26"/>
    <mergeCell ref="U26:AC26"/>
    <mergeCell ref="AI26:AM26"/>
    <mergeCell ref="J24:M24"/>
    <mergeCell ref="U24:AC24"/>
    <mergeCell ref="AI24:AM24"/>
    <mergeCell ref="I4:AM4"/>
    <mergeCell ref="I5:AM5"/>
    <mergeCell ref="C12:AH12"/>
    <mergeCell ref="C19:AL19"/>
    <mergeCell ref="AI22:AM22"/>
  </mergeCells>
  <pageMargins left="0.7" right="0.7" top="0.78740157499999996" bottom="0.78740157499999996" header="0.3" footer="0.3"/>
  <pageSetup paperSize="9" scale="7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43C114-E2C4-4407-BCF6-0EB1D02B1550}">
  <sheetPr>
    <pageSetUpPr fitToPage="1"/>
  </sheetPr>
  <dimension ref="A1:L37"/>
  <sheetViews>
    <sheetView tabSelected="1" workbookViewId="0">
      <selection activeCell="B20" sqref="B20"/>
    </sheetView>
  </sheetViews>
  <sheetFormatPr defaultRowHeight="15" x14ac:dyDescent="0.25"/>
  <cols>
    <col min="1" max="1" width="4.85546875" customWidth="1"/>
    <col min="2" max="2" width="61.140625" customWidth="1"/>
    <col min="4" max="4" width="8.5703125" customWidth="1"/>
    <col min="5" max="8" width="8.7109375" hidden="1" customWidth="1"/>
    <col min="11" max="12" width="15.7109375" customWidth="1"/>
  </cols>
  <sheetData>
    <row r="1" spans="1:12" ht="15.75" thickBot="1" x14ac:dyDescent="0.3"/>
    <row r="2" spans="1:12" ht="15.75" thickBot="1" x14ac:dyDescent="0.3">
      <c r="A2" s="7"/>
      <c r="B2" s="8" t="s">
        <v>69</v>
      </c>
      <c r="C2" s="9"/>
      <c r="D2" s="9"/>
      <c r="E2" s="9"/>
      <c r="F2" s="9"/>
      <c r="G2" s="9"/>
      <c r="H2" s="9"/>
      <c r="I2" s="9"/>
      <c r="J2" s="9"/>
      <c r="K2" s="9"/>
      <c r="L2" s="10"/>
    </row>
    <row r="3" spans="1:12" x14ac:dyDescent="0.25">
      <c r="A3" s="11"/>
      <c r="B3" s="11" t="s">
        <v>66</v>
      </c>
      <c r="C3" s="11"/>
      <c r="D3" s="11"/>
      <c r="E3" s="11"/>
      <c r="F3" s="11"/>
      <c r="G3" s="11"/>
      <c r="H3" s="11"/>
      <c r="I3" s="11"/>
      <c r="J3" s="11"/>
      <c r="K3" s="11"/>
      <c r="L3" s="11"/>
    </row>
    <row r="4" spans="1:12" x14ac:dyDescent="0.25">
      <c r="A4" s="11"/>
      <c r="B4" s="11" t="s">
        <v>51</v>
      </c>
      <c r="C4" s="11"/>
      <c r="D4" s="11"/>
      <c r="E4" s="11"/>
      <c r="F4" s="11"/>
      <c r="G4" s="11"/>
      <c r="H4" s="11"/>
      <c r="I4" s="11"/>
      <c r="J4" s="11"/>
      <c r="K4" s="11"/>
      <c r="L4" s="11"/>
    </row>
    <row r="5" spans="1:12" x14ac:dyDescent="0.25">
      <c r="A5" s="11"/>
      <c r="B5" s="11" t="s">
        <v>48</v>
      </c>
      <c r="C5" s="11"/>
      <c r="D5" s="11"/>
      <c r="E5" s="11"/>
      <c r="F5" s="11"/>
      <c r="G5" s="11"/>
      <c r="H5" s="11"/>
      <c r="I5" s="11"/>
      <c r="J5" s="11"/>
      <c r="K5" s="11"/>
      <c r="L5" s="11"/>
    </row>
    <row r="6" spans="1:12" x14ac:dyDescent="0.25">
      <c r="A6" s="11"/>
      <c r="B6" s="11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12" x14ac:dyDescent="0.25">
      <c r="A7" s="12" t="s">
        <v>5</v>
      </c>
      <c r="B7" s="12" t="s">
        <v>6</v>
      </c>
      <c r="C7" s="12"/>
      <c r="D7" s="12"/>
      <c r="E7" s="12"/>
      <c r="F7" s="12"/>
      <c r="G7" s="12"/>
      <c r="H7" s="12"/>
      <c r="I7" s="12" t="s">
        <v>4</v>
      </c>
      <c r="J7" s="12" t="s">
        <v>3</v>
      </c>
      <c r="K7" s="12" t="s">
        <v>1</v>
      </c>
      <c r="L7" s="12" t="s">
        <v>2</v>
      </c>
    </row>
    <row r="8" spans="1:12" x14ac:dyDescent="0.25">
      <c r="A8" s="23"/>
      <c r="B8" s="24" t="s">
        <v>0</v>
      </c>
      <c r="C8" s="25"/>
      <c r="D8" s="25"/>
      <c r="E8" s="25"/>
      <c r="F8" s="25"/>
      <c r="G8" s="25"/>
      <c r="H8" s="25"/>
      <c r="I8" s="25"/>
      <c r="J8" s="25"/>
      <c r="K8" s="25"/>
      <c r="L8" s="26"/>
    </row>
    <row r="9" spans="1:12" x14ac:dyDescent="0.25">
      <c r="A9" s="16">
        <v>1</v>
      </c>
      <c r="B9" s="17" t="s">
        <v>50</v>
      </c>
      <c r="C9" s="17"/>
      <c r="D9" s="17"/>
      <c r="E9" s="17"/>
      <c r="F9" s="17"/>
      <c r="G9" s="17"/>
      <c r="H9" s="17"/>
      <c r="I9" s="17" t="s">
        <v>8</v>
      </c>
      <c r="J9" s="17">
        <v>1135</v>
      </c>
      <c r="K9" s="18"/>
      <c r="L9" s="19">
        <f>K9*J9</f>
        <v>0</v>
      </c>
    </row>
    <row r="10" spans="1:12" ht="16.5" customHeight="1" x14ac:dyDescent="0.25">
      <c r="A10" s="20"/>
      <c r="B10" s="21" t="s">
        <v>64</v>
      </c>
      <c r="C10" s="11"/>
      <c r="D10" s="11"/>
      <c r="E10" s="11"/>
      <c r="F10" s="11"/>
      <c r="G10" s="11"/>
      <c r="H10" s="11"/>
      <c r="I10" s="11"/>
      <c r="J10" s="11"/>
      <c r="K10" s="11"/>
      <c r="L10" s="22"/>
    </row>
    <row r="11" spans="1:12" x14ac:dyDescent="0.25">
      <c r="A11" s="20"/>
      <c r="B11" s="21" t="s">
        <v>55</v>
      </c>
      <c r="C11" s="11"/>
      <c r="D11" s="11"/>
      <c r="E11" s="11"/>
      <c r="F11" s="11"/>
      <c r="G11" s="11"/>
      <c r="H11" s="11"/>
      <c r="I11" s="11"/>
      <c r="J11" s="11"/>
      <c r="K11" s="11"/>
      <c r="L11" s="22"/>
    </row>
    <row r="12" spans="1:12" x14ac:dyDescent="0.25">
      <c r="A12" s="16">
        <v>2</v>
      </c>
      <c r="B12" s="17" t="s">
        <v>57</v>
      </c>
      <c r="C12" s="17"/>
      <c r="D12" s="17"/>
      <c r="E12" s="17"/>
      <c r="F12" s="17"/>
      <c r="G12" s="17"/>
      <c r="H12" s="17"/>
      <c r="I12" s="17" t="s">
        <v>8</v>
      </c>
      <c r="J12" s="17">
        <v>48</v>
      </c>
      <c r="K12" s="18"/>
      <c r="L12" s="19">
        <f>K12*J12</f>
        <v>0</v>
      </c>
    </row>
    <row r="13" spans="1:12" ht="48.75" x14ac:dyDescent="0.25">
      <c r="A13" s="27"/>
      <c r="B13" s="77" t="s">
        <v>74</v>
      </c>
      <c r="C13" s="30"/>
      <c r="D13" s="30"/>
      <c r="E13" s="74"/>
      <c r="F13" s="17"/>
      <c r="G13" s="17"/>
      <c r="H13" s="28"/>
      <c r="I13" s="30"/>
      <c r="J13" s="11"/>
      <c r="K13" s="11"/>
      <c r="L13" s="22"/>
    </row>
    <row r="14" spans="1:12" x14ac:dyDescent="0.25">
      <c r="A14" s="20"/>
      <c r="B14" s="21" t="s">
        <v>72</v>
      </c>
      <c r="C14" s="11"/>
      <c r="D14" s="11"/>
      <c r="E14" s="74"/>
      <c r="F14" s="17"/>
      <c r="G14" s="17"/>
      <c r="H14" s="28"/>
      <c r="I14" s="11"/>
      <c r="J14" s="11"/>
      <c r="K14" s="11"/>
      <c r="L14" s="22"/>
    </row>
    <row r="15" spans="1:12" ht="30" customHeight="1" x14ac:dyDescent="0.25">
      <c r="A15" s="29"/>
      <c r="B15" s="76" t="s">
        <v>59</v>
      </c>
      <c r="C15" s="68"/>
      <c r="D15" s="68"/>
      <c r="E15" s="74"/>
      <c r="F15" s="17"/>
      <c r="G15" s="17"/>
      <c r="H15" s="28"/>
      <c r="I15" s="68"/>
      <c r="J15" s="11"/>
      <c r="K15" s="11"/>
      <c r="L15" s="22"/>
    </row>
    <row r="16" spans="1:12" x14ac:dyDescent="0.25">
      <c r="A16" s="16">
        <v>3</v>
      </c>
      <c r="B16" s="17" t="s">
        <v>56</v>
      </c>
      <c r="C16" s="17"/>
      <c r="D16" s="17"/>
      <c r="E16" s="17"/>
      <c r="F16" s="17"/>
      <c r="G16" s="17"/>
      <c r="H16" s="17"/>
      <c r="I16" s="17" t="s">
        <v>8</v>
      </c>
      <c r="J16" s="17">
        <v>15</v>
      </c>
      <c r="K16" s="18"/>
      <c r="L16" s="19">
        <f>K16*J16</f>
        <v>0</v>
      </c>
    </row>
    <row r="17" spans="1:12" ht="41.1" customHeight="1" x14ac:dyDescent="0.25">
      <c r="A17" s="27"/>
      <c r="B17" s="77" t="s">
        <v>71</v>
      </c>
      <c r="C17" s="30"/>
      <c r="D17" s="30"/>
      <c r="E17" s="74"/>
      <c r="F17" s="17"/>
      <c r="G17" s="17"/>
      <c r="H17" s="28"/>
      <c r="I17" s="30"/>
      <c r="J17" s="11"/>
      <c r="K17" s="11"/>
      <c r="L17" s="22"/>
    </row>
    <row r="18" spans="1:12" ht="17.45" customHeight="1" x14ac:dyDescent="0.25">
      <c r="A18" s="20"/>
      <c r="B18" s="21" t="s">
        <v>72</v>
      </c>
      <c r="C18" s="11"/>
      <c r="D18" s="11"/>
      <c r="E18" s="30"/>
      <c r="F18" s="30"/>
      <c r="G18" s="30"/>
      <c r="H18" s="30"/>
      <c r="I18" s="11"/>
      <c r="J18" s="11"/>
      <c r="K18" s="11"/>
      <c r="L18" s="22"/>
    </row>
    <row r="19" spans="1:12" ht="20.45" customHeight="1" x14ac:dyDescent="0.25">
      <c r="A19" s="20"/>
      <c r="B19" s="21" t="s">
        <v>58</v>
      </c>
      <c r="C19" s="11"/>
      <c r="D19" s="11"/>
      <c r="E19" s="30"/>
      <c r="F19" s="30"/>
      <c r="G19" s="30"/>
      <c r="H19" s="30"/>
      <c r="I19" s="11"/>
      <c r="J19" s="11"/>
      <c r="K19" s="11"/>
      <c r="L19" s="22"/>
    </row>
    <row r="20" spans="1:12" ht="36" customHeight="1" x14ac:dyDescent="0.25">
      <c r="A20" s="20"/>
      <c r="B20" s="21" t="s">
        <v>75</v>
      </c>
      <c r="C20" s="11"/>
      <c r="D20" s="11"/>
      <c r="E20" s="30"/>
      <c r="F20" s="30"/>
      <c r="G20" s="30"/>
      <c r="H20" s="30"/>
      <c r="I20" s="11"/>
      <c r="J20" s="11"/>
      <c r="K20" s="11"/>
      <c r="L20" s="22"/>
    </row>
    <row r="21" spans="1:12" ht="15.6" customHeight="1" x14ac:dyDescent="0.25">
      <c r="A21" s="16">
        <v>4</v>
      </c>
      <c r="B21" s="17" t="s">
        <v>60</v>
      </c>
      <c r="C21" s="17"/>
      <c r="D21" s="17"/>
      <c r="E21" s="17"/>
      <c r="F21" s="17"/>
      <c r="G21" s="17"/>
      <c r="H21" s="17"/>
      <c r="I21" s="17" t="s">
        <v>7</v>
      </c>
      <c r="J21" s="17">
        <v>27300</v>
      </c>
      <c r="K21" s="18"/>
      <c r="L21" s="19">
        <f>K21*J21</f>
        <v>0</v>
      </c>
    </row>
    <row r="22" spans="1:12" ht="18.600000000000001" customHeight="1" x14ac:dyDescent="0.25">
      <c r="A22" s="27"/>
      <c r="B22" s="75" t="s">
        <v>73</v>
      </c>
      <c r="C22" s="67"/>
      <c r="D22" s="67"/>
      <c r="E22" s="74"/>
      <c r="F22" s="17"/>
      <c r="G22" s="17"/>
      <c r="H22" s="28"/>
      <c r="I22" s="67"/>
      <c r="J22" s="11"/>
      <c r="K22" s="11"/>
      <c r="L22" s="22"/>
    </row>
    <row r="23" spans="1:12" ht="18.600000000000001" customHeight="1" x14ac:dyDescent="0.25">
      <c r="A23" s="16">
        <v>4</v>
      </c>
      <c r="B23" s="17" t="s">
        <v>61</v>
      </c>
      <c r="C23" s="17"/>
      <c r="D23" s="17"/>
      <c r="E23" s="17"/>
      <c r="F23" s="17"/>
      <c r="G23" s="17"/>
      <c r="H23" s="17"/>
      <c r="I23" s="17" t="s">
        <v>62</v>
      </c>
      <c r="J23" s="17">
        <v>1</v>
      </c>
      <c r="K23" s="18"/>
      <c r="L23" s="19">
        <f>K23*J23</f>
        <v>0</v>
      </c>
    </row>
    <row r="24" spans="1:12" ht="14.1" customHeight="1" x14ac:dyDescent="0.25">
      <c r="A24" s="27"/>
      <c r="B24" s="21" t="s">
        <v>63</v>
      </c>
      <c r="C24" s="30"/>
      <c r="D24" s="30"/>
      <c r="E24" s="67"/>
      <c r="F24" s="67"/>
      <c r="G24" s="67"/>
      <c r="H24" s="67"/>
      <c r="I24" s="30"/>
      <c r="J24" s="30"/>
      <c r="K24" s="71"/>
      <c r="L24" s="70"/>
    </row>
    <row r="25" spans="1:12" ht="14.1" customHeight="1" x14ac:dyDescent="0.25">
      <c r="A25" s="20"/>
      <c r="B25" s="21" t="s">
        <v>68</v>
      </c>
      <c r="C25" s="11"/>
      <c r="D25" s="11"/>
      <c r="E25" s="67"/>
      <c r="F25" s="67"/>
      <c r="G25" s="67"/>
      <c r="H25" s="67"/>
      <c r="I25" s="11"/>
      <c r="J25" s="11"/>
      <c r="K25" s="72"/>
      <c r="L25" s="22"/>
    </row>
    <row r="26" spans="1:12" ht="14.1" customHeight="1" x14ac:dyDescent="0.25">
      <c r="A26" s="29"/>
      <c r="B26" s="21" t="s">
        <v>65</v>
      </c>
      <c r="C26" s="68"/>
      <c r="D26" s="68"/>
      <c r="E26" s="67"/>
      <c r="F26" s="67"/>
      <c r="G26" s="67"/>
      <c r="H26" s="67"/>
      <c r="I26" s="68"/>
      <c r="J26" s="68"/>
      <c r="K26" s="73"/>
      <c r="L26" s="69"/>
    </row>
    <row r="27" spans="1:12" x14ac:dyDescent="0.25">
      <c r="A27" s="32"/>
      <c r="B27" s="33" t="s">
        <v>45</v>
      </c>
      <c r="C27" s="33"/>
      <c r="D27" s="14"/>
      <c r="E27" s="14"/>
      <c r="F27" s="14"/>
      <c r="G27" s="14"/>
      <c r="H27" s="14"/>
      <c r="I27" s="14"/>
      <c r="J27" s="14"/>
      <c r="K27" s="14"/>
      <c r="L27" s="15"/>
    </row>
    <row r="28" spans="1:12" x14ac:dyDescent="0.25">
      <c r="A28" s="16">
        <v>14</v>
      </c>
      <c r="B28" s="31" t="s">
        <v>46</v>
      </c>
      <c r="C28" s="17"/>
      <c r="D28" s="17"/>
      <c r="E28" s="17"/>
      <c r="F28" s="17"/>
      <c r="G28" s="17"/>
      <c r="H28" s="17"/>
      <c r="I28" s="17" t="s">
        <v>47</v>
      </c>
      <c r="J28" s="17">
        <v>1</v>
      </c>
      <c r="K28" s="34"/>
      <c r="L28" s="19">
        <f>K28*J28</f>
        <v>0</v>
      </c>
    </row>
    <row r="29" spans="1:12" x14ac:dyDescent="0.25">
      <c r="A29" s="13"/>
      <c r="B29" s="14" t="s">
        <v>52</v>
      </c>
      <c r="C29" s="14"/>
      <c r="D29" s="14"/>
      <c r="E29" s="14"/>
      <c r="F29" s="14"/>
      <c r="G29" s="14"/>
      <c r="H29" s="14"/>
      <c r="I29" s="14"/>
      <c r="J29" s="14"/>
      <c r="K29" s="14"/>
      <c r="L29" s="35"/>
    </row>
    <row r="30" spans="1:12" x14ac:dyDescent="0.25">
      <c r="A30" s="16">
        <v>20</v>
      </c>
      <c r="B30" s="17" t="s">
        <v>53</v>
      </c>
      <c r="C30" s="17"/>
      <c r="D30" s="17"/>
      <c r="E30" s="17"/>
      <c r="F30" s="17"/>
      <c r="G30" s="17"/>
      <c r="H30" s="17"/>
      <c r="I30" s="17" t="s">
        <v>47</v>
      </c>
      <c r="J30" s="17">
        <v>1</v>
      </c>
      <c r="K30" s="18"/>
      <c r="L30" s="19">
        <f>K30*J30</f>
        <v>0</v>
      </c>
    </row>
    <row r="31" spans="1:12" ht="15.6" customHeight="1" thickBot="1" x14ac:dyDescent="0.3">
      <c r="A31" s="16">
        <v>21</v>
      </c>
      <c r="B31" s="17" t="s">
        <v>54</v>
      </c>
      <c r="C31" s="17"/>
      <c r="D31" s="17"/>
      <c r="E31" s="17"/>
      <c r="F31" s="17"/>
      <c r="G31" s="17"/>
      <c r="H31" s="17"/>
      <c r="I31" s="17" t="s">
        <v>47</v>
      </c>
      <c r="J31" s="17">
        <v>1</v>
      </c>
      <c r="K31" s="18"/>
      <c r="L31" s="19">
        <f>K31*J31</f>
        <v>0</v>
      </c>
    </row>
    <row r="32" spans="1:12" ht="15.75" thickBot="1" x14ac:dyDescent="0.3">
      <c r="A32" s="36"/>
      <c r="B32" s="37"/>
      <c r="C32" s="37"/>
      <c r="D32" s="37"/>
      <c r="E32" s="37"/>
      <c r="F32" s="37"/>
      <c r="G32" s="37"/>
      <c r="H32" s="37"/>
      <c r="I32" s="37"/>
      <c r="J32" s="37"/>
      <c r="K32" s="37"/>
      <c r="L32" s="38">
        <f>SUM(L8:L31)</f>
        <v>0</v>
      </c>
    </row>
    <row r="34" spans="2:12" ht="15" customHeight="1" x14ac:dyDescent="0.25">
      <c r="B34" s="98" t="s">
        <v>70</v>
      </c>
      <c r="C34" s="99"/>
      <c r="D34" s="99"/>
      <c r="E34" s="99"/>
      <c r="F34" s="99"/>
      <c r="G34" s="99"/>
      <c r="H34" s="99"/>
      <c r="I34" s="99"/>
      <c r="J34" s="99"/>
      <c r="K34" s="99"/>
      <c r="L34" s="99"/>
    </row>
    <row r="35" spans="2:12" x14ac:dyDescent="0.25">
      <c r="B35" s="99"/>
      <c r="C35" s="99"/>
      <c r="D35" s="99"/>
      <c r="E35" s="99"/>
      <c r="F35" s="99"/>
      <c r="G35" s="99"/>
      <c r="H35" s="99"/>
      <c r="I35" s="99"/>
      <c r="J35" s="99"/>
      <c r="K35" s="99"/>
      <c r="L35" s="99"/>
    </row>
    <row r="36" spans="2:12" x14ac:dyDescent="0.25">
      <c r="B36" s="99"/>
      <c r="C36" s="99"/>
      <c r="D36" s="99"/>
      <c r="E36" s="99"/>
      <c r="F36" s="99"/>
      <c r="G36" s="99"/>
      <c r="H36" s="99"/>
      <c r="I36" s="99"/>
      <c r="J36" s="99"/>
      <c r="K36" s="99"/>
      <c r="L36" s="99"/>
    </row>
    <row r="37" spans="2:12" ht="57.75" customHeight="1" x14ac:dyDescent="0.25">
      <c r="B37" s="99"/>
      <c r="C37" s="99"/>
      <c r="D37" s="99"/>
      <c r="E37" s="99"/>
      <c r="F37" s="99"/>
      <c r="G37" s="99"/>
      <c r="H37" s="99"/>
      <c r="I37" s="99"/>
      <c r="J37" s="99"/>
      <c r="K37" s="99"/>
      <c r="L37" s="99"/>
    </row>
  </sheetData>
  <mergeCells count="1">
    <mergeCell ref="B34:L37"/>
  </mergeCells>
  <pageMargins left="0.7" right="0.7" top="0.78740157499999996" bottom="0.78740157499999996" header="0.3" footer="0.3"/>
  <pageSetup paperSize="9" scale="6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Rekapitulace</vt:lpstr>
      <vt:lpstr>SO 02 akát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Lacina</dc:creator>
  <cp:lastModifiedBy>Jiří Šlesarik</cp:lastModifiedBy>
  <cp:lastPrinted>2023-06-22T08:41:00Z</cp:lastPrinted>
  <dcterms:created xsi:type="dcterms:W3CDTF">2018-06-11T12:36:10Z</dcterms:created>
  <dcterms:modified xsi:type="dcterms:W3CDTF">2025-04-04T05:11:56Z</dcterms:modified>
</cp:coreProperties>
</file>