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Data\Dotace\VZ\2025_podklady_proEZAK\139240003_TČ 350, PL 32100428, odstranění závad z technické prohlídky plavidla\Soupis praci\"/>
    </mc:Choice>
  </mc:AlternateContent>
  <bookViews>
    <workbookView xWindow="-120" yWindow="-120" windowWidth="24240" windowHeight="13140"/>
  </bookViews>
  <sheets>
    <sheet name="List2 - cena, náplň" sheetId="1" r:id="rId1"/>
    <sheet name="List3" sheetId="3" r:id="rId2"/>
  </sheets>
  <definedNames>
    <definedName name="_xlnm.Print_Area" localSheetId="0">'List2 - cena, náplň'!$B$1:$H$38</definedName>
  </definedNames>
  <calcPr calcId="162913"/>
</workbook>
</file>

<file path=xl/calcChain.xml><?xml version="1.0" encoding="utf-8"?>
<calcChain xmlns="http://schemas.openxmlformats.org/spreadsheetml/2006/main">
  <c r="H36" i="1" l="1"/>
  <c r="H35" i="1"/>
  <c r="H34" i="1"/>
  <c r="H32" i="1"/>
  <c r="H31" i="1"/>
  <c r="H20" i="1"/>
  <c r="H21" i="1"/>
  <c r="H22" i="1"/>
  <c r="H23" i="1"/>
  <c r="H24" i="1"/>
  <c r="H25" i="1"/>
  <c r="H26" i="1"/>
  <c r="H27" i="1"/>
  <c r="H33" i="1" l="1"/>
  <c r="H38" i="1"/>
  <c r="H30" i="1"/>
  <c r="H29" i="1"/>
  <c r="H18" i="1"/>
  <c r="H19" i="1"/>
  <c r="H17" i="1"/>
  <c r="H16" i="1" s="1"/>
  <c r="H15" i="1"/>
  <c r="H14" i="1"/>
  <c r="H12" i="1"/>
  <c r="H11" i="1"/>
  <c r="H13" i="1" l="1"/>
  <c r="H28" i="1"/>
  <c r="H37" i="1"/>
  <c r="H10" i="1"/>
  <c r="H7" i="1" s="1"/>
</calcChain>
</file>

<file path=xl/sharedStrings.xml><?xml version="1.0" encoding="utf-8"?>
<sst xmlns="http://schemas.openxmlformats.org/spreadsheetml/2006/main" count="114" uniqueCount="91">
  <si>
    <t>Výpočty</t>
  </si>
  <si>
    <t>Povrchová ochrana plavidla</t>
  </si>
  <si>
    <t>6.1</t>
  </si>
  <si>
    <t>3.1</t>
  </si>
  <si>
    <t>3.2</t>
  </si>
  <si>
    <t>6.1.2</t>
  </si>
  <si>
    <t>6.2</t>
  </si>
  <si>
    <t>6.2.1</t>
  </si>
  <si>
    <t>7.2</t>
  </si>
  <si>
    <t>7.3</t>
  </si>
  <si>
    <t>8.1</t>
  </si>
  <si>
    <t>Vyzdvižení z vody a ustavení na stapelu, spuštění na vodu</t>
  </si>
  <si>
    <t>Výkresová dokumentace opravy</t>
  </si>
  <si>
    <t>Technická dokumentace opravy</t>
  </si>
  <si>
    <t>Příprava plavidla k opravě</t>
  </si>
  <si>
    <t>Proměření rovinnosti dna plavidla</t>
  </si>
  <si>
    <t xml:space="preserve">Dokumentace bude rozkreslena do stupně vhodného pro opravu. </t>
  </si>
  <si>
    <t>6.1.3</t>
  </si>
  <si>
    <t>6.2.2</t>
  </si>
  <si>
    <t>7.1</t>
  </si>
  <si>
    <t>Budou zpracovány výpočty potřebné k ověření pevnosti měněných částí plavidla.</t>
  </si>
  <si>
    <t>8.3</t>
  </si>
  <si>
    <t>6.2.3</t>
  </si>
  <si>
    <t>7.4</t>
  </si>
  <si>
    <t>6.2.4</t>
  </si>
  <si>
    <t>Číslo</t>
  </si>
  <si>
    <t>Název</t>
  </si>
  <si>
    <t>Popis</t>
  </si>
  <si>
    <r>
      <t>Cena</t>
    </r>
    <r>
      <rPr>
        <i/>
        <sz val="10"/>
        <rFont val="Arial"/>
        <family val="2"/>
        <charset val="238"/>
      </rPr>
      <t>[Kč]</t>
    </r>
  </si>
  <si>
    <t>Demontážní a montážní práce</t>
  </si>
  <si>
    <t>Inspekční organizace</t>
  </si>
  <si>
    <t>Položka zahrnuje veškerou činnost inspekční organizace při realizaci opravy plavidla u zhotovitele. Inspektor  bude  přítomen ve všech důležitých technologických etapách opravy, především při ustavení plavidla na opěry,  při demontáži staré obšívky, při přípravě prvků vyztužení,  při montáži nové obšívky, při zkouškách vodotěsnosti,  případně  před nanesením PKO. Bude též přítomen při předání opraveného plavidla investorovi. Zajištění inspekční zprávy o technické prohlídce plavidla po dokončení opravy.</t>
  </si>
  <si>
    <t>MJ</t>
  </si>
  <si>
    <t>Množství</t>
  </si>
  <si>
    <t>soubor</t>
  </si>
  <si>
    <r>
      <t>m</t>
    </r>
    <r>
      <rPr>
        <vertAlign val="superscript"/>
        <sz val="10"/>
        <rFont val="Arial"/>
        <family val="2"/>
        <charset val="238"/>
      </rPr>
      <t>2</t>
    </r>
  </si>
  <si>
    <r>
      <t>J. cena</t>
    </r>
    <r>
      <rPr>
        <i/>
        <sz val="10"/>
        <rFont val="Arial"/>
        <family val="2"/>
        <charset val="238"/>
      </rPr>
      <t>[Kč]</t>
    </r>
  </si>
  <si>
    <t>Oprava obšívky plavidla a její povrchová úprava</t>
  </si>
  <si>
    <t>Soupis prací opravy plavidla OTO, ev. označení PL32100428</t>
  </si>
  <si>
    <t>Název akce: TČ 350, PL 32100428, odstranění závad z technické prohlídky plavidla</t>
  </si>
  <si>
    <t>Číslo akce:   139240003</t>
  </si>
  <si>
    <t>Kontrola roviny rovinnosti dna plavidla, výsledek zaznamenán v protokolu.</t>
  </si>
  <si>
    <t>6.2.5</t>
  </si>
  <si>
    <t>6.2.6</t>
  </si>
  <si>
    <t>6.2.7</t>
  </si>
  <si>
    <t>6.2.8</t>
  </si>
  <si>
    <t>6.2.9</t>
  </si>
  <si>
    <t>6.2.10</t>
  </si>
  <si>
    <t>6.2.11</t>
  </si>
  <si>
    <t>Oprava outoru obou boků plavidla</t>
  </si>
  <si>
    <t>Postupná demontáž plechů outoru na obou bocích plavidla v celkové délce 28,6m (na každé straně). Oprava dnových pražců a částí polopřepážek, rozsah maximálně do 15%. Vyrovnání deformovaných částí pražců a polopřepážek, jejich očištění, případné odstranění zkorodovaných částí a vevaření nových; vypálení svarotečí v místě svarů na obšívce. Montáž nových plechů hraněných outorů tloušťky 8mm; rozvinutá šířka plechu cca 450mm. Přivařit plechy outorů k výztuhám, svaření plechů obšívky k sobě zevnitř plavidla, vydrážkování kořene sváru, provedení konečného sváru outorů, dna a boků. Penetrační zkouška vodotěsnosti outorů. Dokončení svarů outorů. Provedení vizuální kontroly úplnosti konstrukce a kontrola všech svarů. Tato oprava může probíhat současně s výměnou plechů boční obšívky.</t>
  </si>
  <si>
    <t>Oprava obšívky boků plavidla</t>
  </si>
  <si>
    <t>Postupná demontáž zdvojených plechů boční obšívky na obou stranách plavidla v délce 28,6m (na každé straně). Vyrovnání deformovaných částí žeber, jejich očištění; vypálení svarotečí v místě budoucích svarů na obšívce. Montáž nových plechů boční obšívky tloušťky 6mm; šířka plechu 750mm. Přivařit boční plechy k výztuhám, svaření plechů obšívky k sobě zevnitř plavidla, vydrážkování kořene sváru, provedení konečného sváru boční obšívky. Penetrační zkouška vodotěsnosti. Dokončení svarů. Provedení vizuální kontroly úplnosti konstrukce a kontrola všech svarů. Tato oprava může probíhat současně s výměnou plechů boční obšívky nákladového prostoru.</t>
  </si>
  <si>
    <t>Oprava obšívky boků nákladového prostoru</t>
  </si>
  <si>
    <t>Postupná demontáž boční obšívky nákladového prostoru na obou stranách plavidla. Vyrovnání deformovaných částí žeber, jejich očištění. Montáž nových plechů boční obšívky nákladového prostoru tloušťky 6mm; délka měněného plechu 24,6m, šířka měněného plechu 1320mm. Součástí této opravy je také instalace inspekčních průlezů do boků plavidla. Tyto vodotěsné průlezy budou provedeny v úsecích mezi polopřepážkami. Minimální rozměr průlezu 400x600mm s přírubovým šroubovaným uzavíráním s gumovým těsněním. Celkem 8ks průlezů na každém boku nákladového prostoru. Víka průlezů je vhodné opatřit sklopným madlem. Montáž nových plechů boční obšívky nákladového prostoru tloušťky 6mm. Přivařit boční plechy k výztuhám, svaření plechů nákladového prostoru k sobě zevnitř plavidla, vydrážkování kořene sváru, provedení konečného sváru boční obšívky nákladového prostoru. Penetrační zkouška vodotěsnosti. Dokončení svarů. Provedení vizuální kontroly úplnosti konstrukce a kontrola všech svarů.</t>
  </si>
  <si>
    <t>Oprava části podhonu na přídi plavidla</t>
  </si>
  <si>
    <t>Oprava hrany podhonu a dna plavidla, vsazením nového plechu tloušťky 8mm v celé šíři plavidla. Tato oprava vyžaduje otevření části dvojité podlahy nákladového prostoru u kolizní přepážky. Demontáž části obšívky dna a podhonu v místě hrany o rozměru 9000x1250mm (250mm od přepážky za první žeberní rozteč). Vyrovnání deformovaných částí žeber, jejich očištění, očištění přepážky; vypálení svarotečí v místě budoucích svarů na obšívce. Přivařit plechy dnové obšívky k výztuhám a přepážce, svaření plechů obšívky k sobě zevnitř plavidla, vydrážkování kořene sváru, provedení konečného sváru dnové obšívky. Penetrační zkouška vodotěsnosti. Dokončení svarů. Provedení vizuální kontroly úplnosti konstrukce a kontrola všech svarů. Zavaření dna nákladového prostoru, jednostranně na podložku.</t>
  </si>
  <si>
    <t>Oprava deformované kolizní přepážky a boční obšívky na zádi, na pravoboku, vsazením nového plechu boční obšívky i přepážky</t>
  </si>
  <si>
    <t>Demontáž části boční obšívky v rozsahu jedné mezižeberní rozteče s přesahem před kolizní přepážku a za první žebro za přepážkou (s ohledem na požadovanou vzdálenost mezi budoucími rovnoběžnými sváry). Dále odříznutí části deformované kolizní přepážky v rozsahu minimálně 150mm od boku a výšce výřezu 800mm. Vyrovnání deformovaných částí výztuh, jejich očištění, případné odstranění zkorodovaných částí a vevaření nových; vypálení svarotečí v místě svarů na obšívce. Montáž nového plechu kolizní přepážky tloušťky 6mm. Montáž nového plechu boční obšívky 6mm. Přivařit plechy k výztuhám, svaření plechů obšívky k sobě zevnitř plavidla, vydrážkování kořene sváru, provedení konečného sváru obšívky a přepážky. Penetrační zkouška vodotěsnosti přepážky i boční obšívky. Dokončení svarů na obšívce a přepážce. Provedení vizuální kontroly úplnosti konstrukce a kontrola všech svarů.</t>
  </si>
  <si>
    <t>Oprava deformované kolizní přepážky na zádi na levoboku</t>
  </si>
  <si>
    <t>Demontáž části deformované kolizní přepážky v rozsahu minimálně 150mm od boku a výšce výřezu 800mm. Montáž nového plechu kolizní přepážky tloušťky 6mm. Montáž nového plechu boční obšívky 6mm. Svaření plechů kolizní přepážky k sobě ze strany bočního vodotěsného prostoru, vydrážkování kořene sváru, provedení konečného sváru plechů kolizní přepážky. Penetrační zkouška vodotěsnosti přepážky a boční obšívky. Dokončení svarů na přepážce a obšívce. Provedení vizuální kontroly úplnosti konstrukce a kontrola všech svarů.</t>
  </si>
  <si>
    <t>Oprava deformované boční obšívky na přídi na levoboku</t>
  </si>
  <si>
    <t>Demontáž části deformované kolizní přepážky v rozsahu minimálně 150mm od boku a výšce výřezu 800mm. Montáž nového plechu kolizní přepážky tloušťky 6mm. Montáž nového plechu boční obšívky 6mm. Svaření plechů obšívky a přepážky k sobě, vydrážkování kořene sváru, provedení konečného sváru přepážky a obšívky. Penetrační zkouška vodotěsnosti přepážky. Dokončení svarů na přepážce. Provedení vizuální kontroly úplnosti konstrukce a kontrola všech svarů.</t>
  </si>
  <si>
    <t>Oprava nevhodně provedených vyztužení dvojitých pacholat a pomocného jednoduchého pacholete na zádi</t>
  </si>
  <si>
    <t>Demontáž původní výztuhy pacholat z U-profilu. Odříznutí spodní části pacholat, minimálně 50mm. Očištění a zabroušení spodní části pacholat. Výroba výztužného plechu pro pacholata, který bude přivařen na 4 boční žebra a boční obšívku a zároveň na kolizní přepážku a první výztuhu přepážky od boku. Tento výztužný plech bude z důvodů montáže vyroben z několika dílů a bude navlečen na konstrukci pacholat. Plech bude stejné tloušťky jako je tloušťka stěny sloupku pacholete a bude olemován pásovinou stejné tloušťky. Zavaření dle tabulky svarů. Provedení vizuální kontroly úplnosti konstrukce a kontrola všech svarů.</t>
  </si>
  <si>
    <t>Oprava nevhodně provedených vyztužení dvojitých pacholat na přídi</t>
  </si>
  <si>
    <t>Demontáž původní výztuhy pacholat z U-profilu. Odříznutí spodní části pacholat, minimálně 50mm. Očištění a zabroušení spodní části pacholat. Výroba výztužného plechu pro pacholata, který bude přivařen na 3 boční žebra a boční obšívku a zároveň na kolizní přepážku a první výztuhu přepážky od boku. Tento výztužný plech bude z důvodů montáže vyroben z několika dílů a bude navlečen na konstrukci pacholat. Plech bude stejné tloušťky jako je tloušťka stěny sloupku pacholete a bude olemován pásovinou stejné tloušťky. Zavaření dle tabulky svarů. Provedení vizuální kontroly úplnosti konstrukce a kontrola všech svarů.</t>
  </si>
  <si>
    <t>Oprava/výměna nevhodně provedených palubních průlezů</t>
  </si>
  <si>
    <t>Vyříznutí původních palubních průlezů do kolizních prostorů na přídi i zádi a do dvojitých boků (celkem 6 průlezů), včetně části paluby. Vsazení nového plechu s přírubovým spojem víka průlezu, nebo s centrální maticí uzavírání průlezu. Po provedení oboustranného zavaření plechů paluby, v místě palubních průlezů, provést penetrační zkoušku vodotěsnosti. Dokončení zavaření nově vsazených plechů. Provedení vizuální kontroly úplnosti konstrukce a kontrola všech svarů. Instalace těsnění palubního průlezu.</t>
  </si>
  <si>
    <t>Kontrola roviny rovinnosti dna plavidla, výsledek zaznamenat do protokolu. Namřené hodnoty porovnat s měřením, které bylo provedeno před započetím opravy</t>
  </si>
  <si>
    <t>7</t>
  </si>
  <si>
    <t>Příprava pro povrchovou ochranu vnější plochy</t>
  </si>
  <si>
    <t>Opravované části plavidla otryskat na stupeň čistoty Sa 2,5 (celkem cca 170 m2);</t>
  </si>
  <si>
    <t>Povrchová ochrana plavidla vnější plochy opravovaných částí</t>
  </si>
  <si>
    <t>Nanesení nátěrových hmot (cca 170 m2) na otryskaný povrch, kontrola tloušťky. Povrchová ochrana plavidla                                                                            
1 x základní nátěr                                        60 µm
1 x mezivrstva                                          150 µm
1 x vrchní nátěr                                         150 µm 
celkem NDFT                                             360 µm                       Kontrola tloušťky jednotlivých nátěrů. Nátěry provést v souladu s normou ČSN EN ISO Nátěrové hmoty – Protikorozní ochrana ocelových konstrukcí ochrannými nátěrovými systémy – Část 5: Ochranné nátěrové systémy.</t>
  </si>
  <si>
    <t>Příprava pro povrchovou ochranu vnitřní plochy opravovaných částí</t>
  </si>
  <si>
    <t>Opravované části vnitřní konstrukce očistit od volných mechanických částí, cca 170 m2.</t>
  </si>
  <si>
    <t>Povrchová ochrana plavidla vnitřní plochy opravovaných částí</t>
  </si>
  <si>
    <t>Nanesení nástřikem nátěrového materiálu na vnitřní strany opravovaných části plavidla, cca 170 m2.</t>
  </si>
  <si>
    <t>8</t>
  </si>
  <si>
    <t>Povrchová ochrana původních částí plavidla</t>
  </si>
  <si>
    <t>Příprava pro povrchovou ochranu vnější obšívky, paluby a nákladového prostoru</t>
  </si>
  <si>
    <t>vnější obšívku, paluby a nákladový prostor očistit od volných mechanických částí omytím tlakovou vodou</t>
  </si>
  <si>
    <t>8.2</t>
  </si>
  <si>
    <t>Povrchová ochrana vnější obšívky, paluby a nákladového prostoru</t>
  </si>
  <si>
    <t>Nanesení 1 vrstvy nátěrových hmot na původní části plavidla, cca 695 m2</t>
  </si>
  <si>
    <t>Povrchová ochrana vnitřních částí plavidla</t>
  </si>
  <si>
    <t>Nanesení nástřikem nátěrového materiálu na vnitřní části plavidla (přední, zadní kolizní prostor, dvojité boky plavidla), cca 1200 m2</t>
  </si>
  <si>
    <t>9.1</t>
  </si>
  <si>
    <t>Zhotovení opor, nivelizace montážních opor, vyzdvižení plavidla z vody pomocí lodního výtahu a jeho ustavení na opory. Instalace schodů či žebříků pro přístup na palubu. Spuštění kotvy na zem. Vyčištění prostor nutných pro opravu.</t>
  </si>
  <si>
    <t>Cena opravy plavidla celkem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</si>
</sst>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charset val="238"/>
      <scheme val="minor"/>
    </font>
    <font>
      <b/>
      <sz val="11"/>
      <name val="Arial"/>
      <family val="2"/>
      <charset val="238"/>
    </font>
    <font>
      <b/>
      <i/>
      <sz val="10"/>
      <name val="Arial"/>
      <family val="2"/>
      <charset val="238"/>
    </font>
    <font>
      <i/>
      <sz val="10"/>
      <name val="Arial"/>
      <family val="2"/>
      <charset val="238"/>
    </font>
    <font>
      <b/>
      <sz val="14"/>
      <color rgb="FF960000"/>
      <name val="Arial"/>
      <family val="2"/>
      <charset val="238"/>
    </font>
    <font>
      <sz val="14"/>
      <name val="Arial"/>
      <family val="2"/>
      <charset val="238"/>
    </font>
    <font>
      <sz val="11"/>
      <name val="Arial"/>
      <family val="2"/>
      <charset val="238"/>
    </font>
    <font>
      <b/>
      <sz val="14"/>
      <color theme="1"/>
      <name val="Arial"/>
      <family val="2"/>
      <charset val="238"/>
    </font>
    <font>
      <sz val="8"/>
      <name val="Arial"/>
      <family val="2"/>
      <charset val="238"/>
    </font>
    <font>
      <sz val="10"/>
      <name val="Arial"/>
      <family val="2"/>
      <charset val="238"/>
    </font>
    <font>
      <sz val="11"/>
      <color theme="1"/>
      <name val="Arial"/>
      <family val="2"/>
      <charset val="238"/>
    </font>
    <font>
      <sz val="10"/>
      <color theme="1"/>
      <name val="Arial"/>
      <family val="2"/>
      <charset val="238"/>
    </font>
    <font>
      <sz val="8"/>
      <color theme="1"/>
      <name val="Arial"/>
      <family val="2"/>
      <charset val="238"/>
    </font>
    <font>
      <sz val="11"/>
      <color rgb="FFFF0000"/>
      <name val="Arial"/>
      <family val="2"/>
      <charset val="238"/>
    </font>
    <font>
      <b/>
      <sz val="14"/>
      <name val="Arial"/>
      <family val="2"/>
      <charset val="238"/>
    </font>
    <font>
      <sz val="12"/>
      <color rgb="FF003366"/>
      <name val="Arial"/>
      <family val="2"/>
      <charset val="238"/>
    </font>
    <font>
      <sz val="10"/>
      <color rgb="FF003366"/>
      <name val="Arial"/>
      <family val="2"/>
      <charset val="238"/>
    </font>
    <font>
      <vertAlign val="superscript"/>
      <sz val="10"/>
      <name val="Arial"/>
      <family val="2"/>
      <charset val="238"/>
    </font>
    <font>
      <sz val="11"/>
      <color theme="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xf numFmtId="43" fontId="18" fillId="0" borderId="0" applyFont="0" applyFill="0" applyBorder="0" applyAlignment="0" applyProtection="0"/>
  </cellStyleXfs>
  <cellXfs count="39">
    <xf numFmtId="0" fontId="0" fillId="0" borderId="0" xfId="0"/>
    <xf numFmtId="0" fontId="2" fillId="2" borderId="1" xfId="0" applyFont="1" applyFill="1" applyBorder="1" applyAlignment="1" applyProtection="1">
      <alignment horizontal="left" vertical="center" wrapText="1"/>
    </xf>
    <xf numFmtId="3"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xf>
    <xf numFmtId="4" fontId="4" fillId="0" borderId="0" xfId="0" applyNumberFormat="1" applyFont="1" applyBorder="1" applyAlignment="1" applyProtection="1">
      <alignment vertical="center"/>
    </xf>
    <xf numFmtId="3" fontId="5" fillId="0" borderId="0" xfId="0" applyNumberFormat="1" applyFont="1" applyBorder="1" applyAlignment="1">
      <alignment horizontal="left" vertical="center" wrapText="1"/>
    </xf>
    <xf numFmtId="4" fontId="5" fillId="0" borderId="0" xfId="0" applyNumberFormat="1" applyFont="1" applyBorder="1" applyAlignment="1">
      <alignment horizontal="center" vertical="center"/>
    </xf>
    <xf numFmtId="0" fontId="6" fillId="0" borderId="0" xfId="0" applyFont="1"/>
    <xf numFmtId="49" fontId="6" fillId="0" borderId="0" xfId="0" applyNumberFormat="1" applyFont="1" applyAlignment="1">
      <alignment horizontal="center" vertical="center"/>
    </xf>
    <xf numFmtId="0" fontId="7" fillId="0" borderId="0" xfId="0" applyFont="1" applyAlignment="1">
      <alignment horizontal="left" vertical="center"/>
    </xf>
    <xf numFmtId="3" fontId="8" fillId="0" borderId="0" xfId="0" applyNumberFormat="1" applyFont="1" applyAlignment="1">
      <alignment horizontal="left" vertical="center" wrapText="1"/>
    </xf>
    <xf numFmtId="4" fontId="9" fillId="0" borderId="0" xfId="0" applyNumberFormat="1" applyFont="1" applyAlignment="1">
      <alignment horizontal="center" vertical="center"/>
    </xf>
    <xf numFmtId="0" fontId="10" fillId="0" borderId="0" xfId="0" applyFont="1"/>
    <xf numFmtId="0" fontId="1"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left" vertical="center" wrapText="1"/>
    </xf>
    <xf numFmtId="3" fontId="12" fillId="0" borderId="0" xfId="0" applyNumberFormat="1" applyFont="1" applyAlignment="1">
      <alignment horizontal="left" vertical="center" wrapText="1"/>
    </xf>
    <xf numFmtId="4" fontId="11" fillId="0" borderId="0" xfId="0" applyNumberFormat="1" applyFont="1" applyAlignment="1">
      <alignment horizontal="center" vertical="center"/>
    </xf>
    <xf numFmtId="0" fontId="13" fillId="0" borderId="0" xfId="0" applyFont="1"/>
    <xf numFmtId="0" fontId="14" fillId="0" borderId="0" xfId="0" applyFont="1" applyAlignment="1">
      <alignment horizontal="left" vertical="center"/>
    </xf>
    <xf numFmtId="0" fontId="15" fillId="3" borderId="1" xfId="0" applyFont="1" applyFill="1" applyBorder="1" applyAlignment="1" applyProtection="1">
      <alignment horizontal="left" vertical="center"/>
    </xf>
    <xf numFmtId="4" fontId="15" fillId="3" borderId="1" xfId="0" applyNumberFormat="1" applyFont="1" applyFill="1" applyBorder="1" applyAlignment="1" applyProtection="1">
      <alignment horizontal="left" vertical="center"/>
    </xf>
    <xf numFmtId="4" fontId="15" fillId="3" borderId="1" xfId="0" applyNumberFormat="1" applyFont="1" applyFill="1" applyBorder="1" applyAlignment="1" applyProtection="1">
      <alignment horizontal="right" vertical="center"/>
    </xf>
    <xf numFmtId="0" fontId="16" fillId="0" borderId="1" xfId="0" applyFont="1" applyBorder="1" applyAlignment="1" applyProtection="1">
      <alignment horizontal="left" vertical="center"/>
    </xf>
    <xf numFmtId="0" fontId="9" fillId="0" borderId="1" xfId="0" applyNumberFormat="1" applyFont="1" applyBorder="1" applyAlignment="1" applyProtection="1">
      <alignment horizontal="justify" vertical="center" wrapText="1"/>
    </xf>
    <xf numFmtId="4" fontId="11" fillId="4" borderId="1" xfId="0" applyNumberFormat="1" applyFont="1" applyFill="1" applyBorder="1" applyAlignment="1" applyProtection="1">
      <alignment horizontal="right" vertical="center" wrapText="1"/>
      <protection locked="0"/>
    </xf>
    <xf numFmtId="4" fontId="16" fillId="0" borderId="1" xfId="0" applyNumberFormat="1" applyFont="1" applyBorder="1" applyAlignment="1" applyProtection="1">
      <alignment horizontal="right" vertical="center"/>
    </xf>
    <xf numFmtId="3" fontId="11" fillId="0" borderId="2" xfId="0" applyNumberFormat="1" applyFont="1" applyBorder="1" applyAlignment="1">
      <alignment horizontal="left" vertical="center" wrapText="1"/>
    </xf>
    <xf numFmtId="0" fontId="14" fillId="0" borderId="0" xfId="0" applyFont="1" applyBorder="1" applyAlignment="1" applyProtection="1">
      <alignment horizontal="left" vertical="center"/>
    </xf>
    <xf numFmtId="3" fontId="8" fillId="0" borderId="0" xfId="0" applyNumberFormat="1" applyFont="1" applyAlignment="1">
      <alignment horizontal="center" vertical="center" wrapText="1"/>
    </xf>
    <xf numFmtId="3" fontId="5" fillId="0" borderId="0" xfId="0" applyNumberFormat="1" applyFont="1" applyBorder="1" applyAlignment="1">
      <alignment horizontal="center" vertical="center" wrapText="1"/>
    </xf>
    <xf numFmtId="3" fontId="2" fillId="2"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9" fillId="0" borderId="1" xfId="0" applyNumberFormat="1" applyFont="1" applyBorder="1" applyAlignment="1" applyProtection="1">
      <alignment horizontal="center" vertical="center" wrapText="1"/>
    </xf>
    <xf numFmtId="3" fontId="11" fillId="0" borderId="2" xfId="0" applyNumberFormat="1" applyFont="1" applyBorder="1" applyAlignment="1">
      <alignment horizontal="center" vertical="center" wrapText="1"/>
    </xf>
    <xf numFmtId="3" fontId="12" fillId="0" borderId="0" xfId="0" applyNumberFormat="1" applyFont="1" applyAlignment="1">
      <alignment horizontal="center" vertical="center" wrapText="1"/>
    </xf>
    <xf numFmtId="49" fontId="15" fillId="3" borderId="1" xfId="1" applyNumberFormat="1" applyFont="1" applyFill="1" applyBorder="1" applyAlignment="1" applyProtection="1">
      <alignment horizontal="left" vertical="center"/>
    </xf>
    <xf numFmtId="2" fontId="10" fillId="0" borderId="0" xfId="0" applyNumberFormat="1" applyFont="1"/>
    <xf numFmtId="49" fontId="16" fillId="0" borderId="1" xfId="0" applyNumberFormat="1" applyFont="1" applyBorder="1" applyAlignment="1" applyProtection="1">
      <alignment horizontal="left" vertical="center"/>
    </xf>
  </cellXfs>
  <cellStyles count="2">
    <cellStyle name="Čárka" xfId="1" builtinId="3"/>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tabSelected="1" zoomScale="85" zoomScaleNormal="85" workbookViewId="0">
      <selection activeCell="C7" sqref="C7"/>
    </sheetView>
  </sheetViews>
  <sheetFormatPr defaultColWidth="9.140625" defaultRowHeight="14.25" x14ac:dyDescent="0.2"/>
  <cols>
    <col min="1" max="1" width="3.42578125" style="12" customWidth="1"/>
    <col min="2" max="2" width="12.85546875" style="14" bestFit="1" customWidth="1"/>
    <col min="3" max="3" width="89.5703125" style="15" bestFit="1" customWidth="1"/>
    <col min="4" max="4" width="55.7109375" style="16" customWidth="1"/>
    <col min="5" max="5" width="6.5703125" style="35" bestFit="1" customWidth="1"/>
    <col min="6" max="6" width="9.5703125" style="35" bestFit="1" customWidth="1"/>
    <col min="7" max="7" width="12.42578125" style="17" bestFit="1" customWidth="1"/>
    <col min="8" max="8" width="17.85546875" style="18" bestFit="1" customWidth="1"/>
    <col min="9" max="16384" width="9.140625" style="12"/>
  </cols>
  <sheetData>
    <row r="1" spans="1:8" ht="21.75" customHeight="1" x14ac:dyDescent="0.2">
      <c r="A1" s="7"/>
      <c r="B1" s="8"/>
      <c r="C1" s="9" t="s">
        <v>38</v>
      </c>
      <c r="D1" s="10"/>
      <c r="E1" s="29"/>
      <c r="F1" s="29"/>
      <c r="G1" s="11"/>
      <c r="H1" s="7"/>
    </row>
    <row r="2" spans="1:8" ht="20.25" customHeight="1" x14ac:dyDescent="0.2">
      <c r="A2" s="7"/>
      <c r="B2" s="8"/>
      <c r="C2" s="19" t="s">
        <v>37</v>
      </c>
      <c r="D2" s="10"/>
      <c r="E2" s="29"/>
      <c r="F2" s="29"/>
      <c r="G2" s="11"/>
      <c r="H2" s="7"/>
    </row>
    <row r="3" spans="1:8" ht="12.75" customHeight="1" x14ac:dyDescent="0.2">
      <c r="A3" s="7"/>
      <c r="B3" s="8"/>
      <c r="C3" s="13"/>
      <c r="D3" s="10"/>
      <c r="E3" s="29"/>
      <c r="F3" s="29"/>
      <c r="G3" s="11"/>
      <c r="H3" s="7"/>
    </row>
    <row r="4" spans="1:8" ht="18" x14ac:dyDescent="0.2">
      <c r="A4" s="7"/>
      <c r="B4" s="8"/>
      <c r="C4" s="28" t="s">
        <v>39</v>
      </c>
      <c r="D4" s="10"/>
      <c r="E4" s="29"/>
      <c r="F4" s="29"/>
      <c r="G4" s="11"/>
      <c r="H4" s="7"/>
    </row>
    <row r="5" spans="1:8" ht="18" x14ac:dyDescent="0.2">
      <c r="A5" s="7"/>
      <c r="B5" s="8"/>
      <c r="C5" s="28" t="s">
        <v>40</v>
      </c>
      <c r="D5" s="10"/>
      <c r="E5" s="29"/>
      <c r="F5" s="29"/>
      <c r="G5" s="11"/>
      <c r="H5" s="7"/>
    </row>
    <row r="6" spans="1:8" ht="12.75" customHeight="1" x14ac:dyDescent="0.2">
      <c r="A6" s="7"/>
      <c r="B6" s="8"/>
      <c r="C6" s="13"/>
      <c r="D6" s="10"/>
      <c r="E6" s="29"/>
      <c r="F6" s="29"/>
      <c r="G6" s="11"/>
      <c r="H6" s="7"/>
    </row>
    <row r="7" spans="1:8" ht="18" x14ac:dyDescent="0.2">
      <c r="A7" s="7"/>
      <c r="B7" s="8"/>
      <c r="C7" s="4" t="s">
        <v>90</v>
      </c>
      <c r="D7" s="5"/>
      <c r="E7" s="30"/>
      <c r="F7" s="30"/>
      <c r="G7" s="6"/>
      <c r="H7" s="4">
        <f>H10+H13+H16+H28+H37+H33</f>
        <v>0</v>
      </c>
    </row>
    <row r="8" spans="1:8" ht="12.75" customHeight="1" x14ac:dyDescent="0.2">
      <c r="A8" s="7"/>
      <c r="B8" s="8"/>
      <c r="C8" s="13"/>
      <c r="D8" s="10"/>
      <c r="E8" s="29"/>
      <c r="F8" s="29"/>
      <c r="G8" s="11"/>
      <c r="H8" s="7"/>
    </row>
    <row r="9" spans="1:8" ht="14.25" customHeight="1" x14ac:dyDescent="0.2">
      <c r="A9" s="7"/>
      <c r="B9" s="1" t="s">
        <v>25</v>
      </c>
      <c r="C9" s="1" t="s">
        <v>26</v>
      </c>
      <c r="D9" s="2" t="s">
        <v>27</v>
      </c>
      <c r="E9" s="31" t="s">
        <v>32</v>
      </c>
      <c r="F9" s="31" t="s">
        <v>33</v>
      </c>
      <c r="G9" s="3" t="s">
        <v>36</v>
      </c>
      <c r="H9" s="3" t="s">
        <v>28</v>
      </c>
    </row>
    <row r="10" spans="1:8" ht="15" x14ac:dyDescent="0.2">
      <c r="A10" s="7"/>
      <c r="B10" s="20">
        <v>3</v>
      </c>
      <c r="C10" s="20" t="s">
        <v>13</v>
      </c>
      <c r="D10" s="20"/>
      <c r="E10" s="32"/>
      <c r="F10" s="32"/>
      <c r="G10" s="21"/>
      <c r="H10" s="22">
        <f>SUM(H11:H12)</f>
        <v>0</v>
      </c>
    </row>
    <row r="11" spans="1:8" x14ac:dyDescent="0.2">
      <c r="A11" s="7"/>
      <c r="B11" s="23" t="s">
        <v>3</v>
      </c>
      <c r="C11" s="23" t="s">
        <v>12</v>
      </c>
      <c r="D11" s="24" t="s">
        <v>16</v>
      </c>
      <c r="E11" s="33" t="s">
        <v>34</v>
      </c>
      <c r="F11" s="33">
        <v>1</v>
      </c>
      <c r="G11" s="25"/>
      <c r="H11" s="26">
        <f>ROUND(G11*F11,2)</f>
        <v>0</v>
      </c>
    </row>
    <row r="12" spans="1:8" ht="26.25" customHeight="1" x14ac:dyDescent="0.2">
      <c r="A12" s="7"/>
      <c r="B12" s="23" t="s">
        <v>4</v>
      </c>
      <c r="C12" s="23" t="s">
        <v>0</v>
      </c>
      <c r="D12" s="24" t="s">
        <v>20</v>
      </c>
      <c r="E12" s="33" t="s">
        <v>34</v>
      </c>
      <c r="F12" s="33">
        <v>1</v>
      </c>
      <c r="G12" s="25"/>
      <c r="H12" s="26">
        <f>ROUND(G12*F12,2)</f>
        <v>0</v>
      </c>
    </row>
    <row r="13" spans="1:8" ht="19.5" customHeight="1" x14ac:dyDescent="0.2">
      <c r="A13" s="7"/>
      <c r="B13" s="36" t="s">
        <v>2</v>
      </c>
      <c r="C13" s="20" t="s">
        <v>14</v>
      </c>
      <c r="D13" s="20"/>
      <c r="E13" s="32"/>
      <c r="F13" s="32"/>
      <c r="G13" s="21"/>
      <c r="H13" s="22">
        <f>SUM(H14:H15)</f>
        <v>0</v>
      </c>
    </row>
    <row r="14" spans="1:8" ht="62.45" customHeight="1" x14ac:dyDescent="0.2">
      <c r="A14" s="7"/>
      <c r="B14" s="23" t="s">
        <v>5</v>
      </c>
      <c r="C14" s="23" t="s">
        <v>11</v>
      </c>
      <c r="D14" s="24" t="s">
        <v>89</v>
      </c>
      <c r="E14" s="33" t="s">
        <v>34</v>
      </c>
      <c r="F14" s="33">
        <v>1</v>
      </c>
      <c r="G14" s="25"/>
      <c r="H14" s="26">
        <f>ROUND(G14*F14,2)</f>
        <v>0</v>
      </c>
    </row>
    <row r="15" spans="1:8" ht="25.5" x14ac:dyDescent="0.2">
      <c r="A15" s="7"/>
      <c r="B15" s="23" t="s">
        <v>17</v>
      </c>
      <c r="C15" s="23" t="s">
        <v>15</v>
      </c>
      <c r="D15" s="24" t="s">
        <v>41</v>
      </c>
      <c r="E15" s="33" t="s">
        <v>34</v>
      </c>
      <c r="F15" s="33">
        <v>1</v>
      </c>
      <c r="G15" s="25"/>
      <c r="H15" s="26">
        <f>ROUND(G15*F15,2)</f>
        <v>0</v>
      </c>
    </row>
    <row r="16" spans="1:8" ht="27.75" customHeight="1" x14ac:dyDescent="0.2">
      <c r="A16" s="7"/>
      <c r="B16" s="36" t="s">
        <v>6</v>
      </c>
      <c r="C16" s="20" t="s">
        <v>29</v>
      </c>
      <c r="D16" s="20"/>
      <c r="E16" s="32"/>
      <c r="F16" s="32"/>
      <c r="G16" s="21"/>
      <c r="H16" s="22">
        <f>SUM(H17:H27)</f>
        <v>0</v>
      </c>
    </row>
    <row r="17" spans="1:9" ht="178.5" x14ac:dyDescent="0.2">
      <c r="A17" s="7"/>
      <c r="B17" s="23" t="s">
        <v>7</v>
      </c>
      <c r="C17" s="23" t="s">
        <v>49</v>
      </c>
      <c r="D17" s="24" t="s">
        <v>50</v>
      </c>
      <c r="E17" s="33" t="s">
        <v>34</v>
      </c>
      <c r="F17" s="33">
        <v>1</v>
      </c>
      <c r="G17" s="25"/>
      <c r="H17" s="26">
        <f>ROUND(G17*F17,2)</f>
        <v>0</v>
      </c>
    </row>
    <row r="18" spans="1:9" ht="140.25" x14ac:dyDescent="0.2">
      <c r="A18" s="7"/>
      <c r="B18" s="23" t="s">
        <v>18</v>
      </c>
      <c r="C18" s="23" t="s">
        <v>51</v>
      </c>
      <c r="D18" s="24" t="s">
        <v>52</v>
      </c>
      <c r="E18" s="33" t="s">
        <v>34</v>
      </c>
      <c r="F18" s="33">
        <v>1</v>
      </c>
      <c r="G18" s="25"/>
      <c r="H18" s="26">
        <f t="shared" ref="H18:H38" si="0">ROUND(G18*F18,2)</f>
        <v>0</v>
      </c>
    </row>
    <row r="19" spans="1:9" ht="229.5" x14ac:dyDescent="0.2">
      <c r="A19" s="7"/>
      <c r="B19" s="23" t="s">
        <v>22</v>
      </c>
      <c r="C19" s="23" t="s">
        <v>53</v>
      </c>
      <c r="D19" s="24" t="s">
        <v>54</v>
      </c>
      <c r="E19" s="33" t="s">
        <v>34</v>
      </c>
      <c r="F19" s="33">
        <v>1</v>
      </c>
      <c r="G19" s="25"/>
      <c r="H19" s="26">
        <f t="shared" si="0"/>
        <v>0</v>
      </c>
    </row>
    <row r="20" spans="1:9" ht="165.75" x14ac:dyDescent="0.2">
      <c r="A20" s="7"/>
      <c r="B20" s="23" t="s">
        <v>24</v>
      </c>
      <c r="C20" s="23" t="s">
        <v>55</v>
      </c>
      <c r="D20" s="24" t="s">
        <v>56</v>
      </c>
      <c r="E20" s="33" t="s">
        <v>34</v>
      </c>
      <c r="F20" s="33">
        <v>1</v>
      </c>
      <c r="G20" s="25"/>
      <c r="H20" s="26">
        <f t="shared" si="0"/>
        <v>0</v>
      </c>
    </row>
    <row r="21" spans="1:9" ht="191.25" x14ac:dyDescent="0.2">
      <c r="A21" s="7"/>
      <c r="B21" s="23" t="s">
        <v>42</v>
      </c>
      <c r="C21" s="23" t="s">
        <v>57</v>
      </c>
      <c r="D21" s="24" t="s">
        <v>58</v>
      </c>
      <c r="E21" s="33" t="s">
        <v>34</v>
      </c>
      <c r="F21" s="33">
        <v>1</v>
      </c>
      <c r="G21" s="25"/>
      <c r="H21" s="26">
        <f t="shared" si="0"/>
        <v>0</v>
      </c>
    </row>
    <row r="22" spans="1:9" ht="114.75" x14ac:dyDescent="0.2">
      <c r="A22" s="7"/>
      <c r="B22" s="23" t="s">
        <v>43</v>
      </c>
      <c r="C22" s="23" t="s">
        <v>59</v>
      </c>
      <c r="D22" s="24" t="s">
        <v>60</v>
      </c>
      <c r="E22" s="33" t="s">
        <v>34</v>
      </c>
      <c r="F22" s="33">
        <v>1</v>
      </c>
      <c r="G22" s="25"/>
      <c r="H22" s="26">
        <f t="shared" si="0"/>
        <v>0</v>
      </c>
    </row>
    <row r="23" spans="1:9" ht="102" x14ac:dyDescent="0.2">
      <c r="A23" s="7"/>
      <c r="B23" s="23" t="s">
        <v>44</v>
      </c>
      <c r="C23" s="23" t="s">
        <v>61</v>
      </c>
      <c r="D23" s="24" t="s">
        <v>62</v>
      </c>
      <c r="E23" s="33" t="s">
        <v>34</v>
      </c>
      <c r="F23" s="33">
        <v>1</v>
      </c>
      <c r="G23" s="25"/>
      <c r="H23" s="26">
        <f t="shared" si="0"/>
        <v>0</v>
      </c>
    </row>
    <row r="24" spans="1:9" ht="140.25" x14ac:dyDescent="0.2">
      <c r="A24" s="7"/>
      <c r="B24" s="23" t="s">
        <v>45</v>
      </c>
      <c r="C24" s="23" t="s">
        <v>63</v>
      </c>
      <c r="D24" s="24" t="s">
        <v>64</v>
      </c>
      <c r="E24" s="33" t="s">
        <v>34</v>
      </c>
      <c r="F24" s="33">
        <v>1</v>
      </c>
      <c r="G24" s="25"/>
      <c r="H24" s="26">
        <f t="shared" si="0"/>
        <v>0</v>
      </c>
    </row>
    <row r="25" spans="1:9" ht="140.25" x14ac:dyDescent="0.2">
      <c r="A25" s="7"/>
      <c r="B25" s="23" t="s">
        <v>46</v>
      </c>
      <c r="C25" s="23" t="s">
        <v>65</v>
      </c>
      <c r="D25" s="24" t="s">
        <v>66</v>
      </c>
      <c r="E25" s="33" t="s">
        <v>34</v>
      </c>
      <c r="F25" s="33">
        <v>1</v>
      </c>
      <c r="G25" s="25"/>
      <c r="H25" s="26">
        <f t="shared" si="0"/>
        <v>0</v>
      </c>
    </row>
    <row r="26" spans="1:9" ht="114.75" x14ac:dyDescent="0.2">
      <c r="A26" s="7"/>
      <c r="B26" s="23" t="s">
        <v>47</v>
      </c>
      <c r="C26" s="23" t="s">
        <v>67</v>
      </c>
      <c r="D26" s="24" t="s">
        <v>68</v>
      </c>
      <c r="E26" s="33" t="s">
        <v>34</v>
      </c>
      <c r="F26" s="33">
        <v>1</v>
      </c>
      <c r="G26" s="25"/>
      <c r="H26" s="26">
        <f t="shared" si="0"/>
        <v>0</v>
      </c>
    </row>
    <row r="27" spans="1:9" ht="38.25" x14ac:dyDescent="0.2">
      <c r="A27" s="7"/>
      <c r="B27" s="23" t="s">
        <v>48</v>
      </c>
      <c r="C27" s="23" t="s">
        <v>15</v>
      </c>
      <c r="D27" s="24" t="s">
        <v>69</v>
      </c>
      <c r="E27" s="33" t="s">
        <v>34</v>
      </c>
      <c r="F27" s="33">
        <v>1</v>
      </c>
      <c r="G27" s="25"/>
      <c r="H27" s="26">
        <f t="shared" si="0"/>
        <v>0</v>
      </c>
    </row>
    <row r="28" spans="1:9" ht="15" x14ac:dyDescent="0.2">
      <c r="A28" s="7"/>
      <c r="B28" s="20" t="s">
        <v>70</v>
      </c>
      <c r="C28" s="20" t="s">
        <v>1</v>
      </c>
      <c r="D28" s="20"/>
      <c r="E28" s="32"/>
      <c r="F28" s="32"/>
      <c r="G28" s="21"/>
      <c r="H28" s="22">
        <f>SUM(H29:H32)</f>
        <v>0</v>
      </c>
    </row>
    <row r="29" spans="1:9" ht="25.5" x14ac:dyDescent="0.2">
      <c r="A29" s="7"/>
      <c r="B29" s="23" t="s">
        <v>19</v>
      </c>
      <c r="C29" s="23" t="s">
        <v>71</v>
      </c>
      <c r="D29" s="24" t="s">
        <v>72</v>
      </c>
      <c r="E29" s="33" t="s">
        <v>35</v>
      </c>
      <c r="F29" s="33">
        <v>170</v>
      </c>
      <c r="G29" s="25"/>
      <c r="H29" s="26">
        <f t="shared" si="0"/>
        <v>0</v>
      </c>
      <c r="I29" s="37"/>
    </row>
    <row r="30" spans="1:9" ht="127.5" x14ac:dyDescent="0.2">
      <c r="A30" s="7"/>
      <c r="B30" s="23" t="s">
        <v>8</v>
      </c>
      <c r="C30" s="23" t="s">
        <v>73</v>
      </c>
      <c r="D30" s="24" t="s">
        <v>74</v>
      </c>
      <c r="E30" s="33" t="s">
        <v>35</v>
      </c>
      <c r="F30" s="33">
        <v>170</v>
      </c>
      <c r="G30" s="25"/>
      <c r="H30" s="26">
        <f t="shared" si="0"/>
        <v>0</v>
      </c>
    </row>
    <row r="31" spans="1:9" ht="25.5" x14ac:dyDescent="0.2">
      <c r="A31" s="7"/>
      <c r="B31" s="23" t="s">
        <v>9</v>
      </c>
      <c r="C31" s="23" t="s">
        <v>75</v>
      </c>
      <c r="D31" s="24" t="s">
        <v>76</v>
      </c>
      <c r="E31" s="33" t="s">
        <v>35</v>
      </c>
      <c r="F31" s="33">
        <v>170</v>
      </c>
      <c r="G31" s="25"/>
      <c r="H31" s="26">
        <f t="shared" si="0"/>
        <v>0</v>
      </c>
    </row>
    <row r="32" spans="1:9" ht="25.5" x14ac:dyDescent="0.2">
      <c r="A32" s="7"/>
      <c r="B32" s="23" t="s">
        <v>23</v>
      </c>
      <c r="C32" s="23" t="s">
        <v>77</v>
      </c>
      <c r="D32" s="24" t="s">
        <v>78</v>
      </c>
      <c r="E32" s="33" t="s">
        <v>35</v>
      </c>
      <c r="F32" s="33">
        <v>170</v>
      </c>
      <c r="G32" s="25"/>
      <c r="H32" s="26">
        <f t="shared" si="0"/>
        <v>0</v>
      </c>
    </row>
    <row r="33" spans="1:8" ht="15" x14ac:dyDescent="0.2">
      <c r="A33" s="7"/>
      <c r="B33" s="20" t="s">
        <v>79</v>
      </c>
      <c r="C33" s="20" t="s">
        <v>80</v>
      </c>
      <c r="D33" s="20"/>
      <c r="E33" s="32"/>
      <c r="F33" s="32"/>
      <c r="G33" s="21"/>
      <c r="H33" s="22">
        <f>SUM(H34:H36)</f>
        <v>0</v>
      </c>
    </row>
    <row r="34" spans="1:8" ht="25.5" x14ac:dyDescent="0.2">
      <c r="A34" s="7"/>
      <c r="B34" s="23" t="s">
        <v>10</v>
      </c>
      <c r="C34" s="23" t="s">
        <v>81</v>
      </c>
      <c r="D34" s="24" t="s">
        <v>82</v>
      </c>
      <c r="E34" s="33" t="s">
        <v>34</v>
      </c>
      <c r="F34" s="33">
        <v>1</v>
      </c>
      <c r="G34" s="25"/>
      <c r="H34" s="26">
        <f t="shared" ref="H34:H36" si="1">ROUND(G34*F34,2)</f>
        <v>0</v>
      </c>
    </row>
    <row r="35" spans="1:8" ht="25.5" x14ac:dyDescent="0.2">
      <c r="A35" s="7"/>
      <c r="B35" s="23" t="s">
        <v>83</v>
      </c>
      <c r="C35" s="23" t="s">
        <v>84</v>
      </c>
      <c r="D35" s="24" t="s">
        <v>85</v>
      </c>
      <c r="E35" s="33" t="s">
        <v>35</v>
      </c>
      <c r="F35" s="33">
        <v>695</v>
      </c>
      <c r="G35" s="25"/>
      <c r="H35" s="26">
        <f t="shared" si="1"/>
        <v>0</v>
      </c>
    </row>
    <row r="36" spans="1:8" ht="25.5" x14ac:dyDescent="0.2">
      <c r="A36" s="7"/>
      <c r="B36" s="23" t="s">
        <v>21</v>
      </c>
      <c r="C36" s="23" t="s">
        <v>86</v>
      </c>
      <c r="D36" s="24" t="s">
        <v>87</v>
      </c>
      <c r="E36" s="33" t="s">
        <v>35</v>
      </c>
      <c r="F36" s="33">
        <v>1200</v>
      </c>
      <c r="G36" s="25"/>
      <c r="H36" s="26">
        <f t="shared" si="1"/>
        <v>0</v>
      </c>
    </row>
    <row r="37" spans="1:8" ht="23.25" customHeight="1" x14ac:dyDescent="0.2">
      <c r="A37" s="7"/>
      <c r="B37" s="20">
        <v>9</v>
      </c>
      <c r="C37" s="20" t="s">
        <v>30</v>
      </c>
      <c r="D37" s="20"/>
      <c r="E37" s="32"/>
      <c r="F37" s="32"/>
      <c r="G37" s="21"/>
      <c r="H37" s="22">
        <f>H38</f>
        <v>0</v>
      </c>
    </row>
    <row r="38" spans="1:8" ht="114.75" x14ac:dyDescent="0.2">
      <c r="B38" s="38" t="s">
        <v>88</v>
      </c>
      <c r="C38" s="23" t="s">
        <v>30</v>
      </c>
      <c r="D38" s="27" t="s">
        <v>31</v>
      </c>
      <c r="E38" s="34" t="s">
        <v>34</v>
      </c>
      <c r="F38" s="34">
        <v>1</v>
      </c>
      <c r="G38" s="25"/>
      <c r="H38" s="26">
        <f t="shared" si="0"/>
        <v>0</v>
      </c>
    </row>
  </sheetData>
  <pageMargins left="0.70866141732283472" right="0.70866141732283472" top="0.59055118110236227" bottom="0.39370078740157483" header="0.31496062992125984" footer="0.31496062992125984"/>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List2 - cena, náplň</vt:lpstr>
      <vt:lpstr>List3</vt:lpstr>
      <vt:lpstr>'List2 - cena, náplň'!Oblast_tisku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Ernst</dc:creator>
  <cp:lastModifiedBy>Bc. Alice Růžičková</cp:lastModifiedBy>
  <cp:lastPrinted>2023-11-28T10:31:50Z</cp:lastPrinted>
  <dcterms:created xsi:type="dcterms:W3CDTF">2015-05-24T08:25:08Z</dcterms:created>
  <dcterms:modified xsi:type="dcterms:W3CDTF">2025-05-23T08:20:40Z</dcterms:modified>
</cp:coreProperties>
</file>