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Data\Dotace\VZ\2025_podklady_proEZAK\139240003_TČ 350, PL 32100428, odstranění závad z technické prohlídky plavidla\Soupis praci\"/>
    </mc:Choice>
  </mc:AlternateContent>
  <bookViews>
    <workbookView xWindow="-120" yWindow="-120" windowWidth="24240" windowHeight="13140"/>
  </bookViews>
  <sheets>
    <sheet name="List2 - cena, náplň" sheetId="1" r:id="rId1"/>
    <sheet name="List3" sheetId="3" r:id="rId2"/>
  </sheets>
  <definedNames>
    <definedName name="_xlnm.Print_Area" localSheetId="0">'List2 - cena, náplň'!$B$1:$H$38</definedName>
  </definedNames>
  <calcPr calcId="162913"/>
</workbook>
</file>

<file path=xl/calcChain.xml><?xml version="1.0" encoding="utf-8"?>
<calcChain xmlns="http://schemas.openxmlformats.org/spreadsheetml/2006/main">
  <c r="H36" i="1" l="1"/>
  <c r="H35" i="1"/>
  <c r="H34" i="1"/>
  <c r="H32" i="1"/>
  <c r="H31" i="1"/>
  <c r="H20" i="1"/>
  <c r="H21" i="1"/>
  <c r="H22" i="1"/>
  <c r="H23" i="1"/>
  <c r="H24" i="1"/>
  <c r="H25" i="1"/>
  <c r="H26" i="1"/>
  <c r="H27" i="1"/>
  <c r="H33" i="1" l="1"/>
  <c r="H38" i="1"/>
  <c r="H30" i="1"/>
  <c r="H29" i="1"/>
  <c r="H18" i="1"/>
  <c r="H19" i="1"/>
  <c r="H17" i="1"/>
  <c r="H16" i="1" s="1"/>
  <c r="H15" i="1"/>
  <c r="H14" i="1"/>
  <c r="H12" i="1"/>
  <c r="H11" i="1"/>
  <c r="H13" i="1" l="1"/>
  <c r="H28" i="1"/>
  <c r="H37" i="1"/>
  <c r="H10" i="1"/>
  <c r="H7" i="1" s="1"/>
</calcChain>
</file>

<file path=xl/sharedStrings.xml><?xml version="1.0" encoding="utf-8"?>
<sst xmlns="http://schemas.openxmlformats.org/spreadsheetml/2006/main" count="114" uniqueCount="91">
  <si>
    <t>Výpočty</t>
  </si>
  <si>
    <t>Povrchová ochrana plavidla</t>
  </si>
  <si>
    <t>6.1</t>
  </si>
  <si>
    <t>3.1</t>
  </si>
  <si>
    <t>3.2</t>
  </si>
  <si>
    <t>6.1.2</t>
  </si>
  <si>
    <t>6.2</t>
  </si>
  <si>
    <t>6.2.1</t>
  </si>
  <si>
    <t>7.2</t>
  </si>
  <si>
    <t>7.3</t>
  </si>
  <si>
    <t>8.1</t>
  </si>
  <si>
    <t>Vyzdvižení z vody a ustavení na stapelu, spuštění na vodu</t>
  </si>
  <si>
    <t>Výkresová dokumentace opravy</t>
  </si>
  <si>
    <t>Technická dokumentace opravy</t>
  </si>
  <si>
    <t>Příprava plavidla k opravě</t>
  </si>
  <si>
    <t>Proměření rovinnosti dna plavidla</t>
  </si>
  <si>
    <t xml:space="preserve">Dokumentace bude rozkreslena do stupně vhodného pro opravu. </t>
  </si>
  <si>
    <t>6.1.3</t>
  </si>
  <si>
    <t>6.2.2</t>
  </si>
  <si>
    <t>7.1</t>
  </si>
  <si>
    <t>Budou zpracovány výpočty potřebné k ověření pevnosti měněných částí plavidla.</t>
  </si>
  <si>
    <t>8.3</t>
  </si>
  <si>
    <t>6.2.3</t>
  </si>
  <si>
    <t>7.4</t>
  </si>
  <si>
    <t>6.2.4</t>
  </si>
  <si>
    <t>Číslo</t>
  </si>
  <si>
    <t>Název</t>
  </si>
  <si>
    <t>Popis</t>
  </si>
  <si>
    <r>
      <t>Cena</t>
    </r>
    <r>
      <rPr>
        <i/>
        <sz val="10"/>
        <rFont val="Arial"/>
        <family val="2"/>
        <charset val="238"/>
      </rPr>
      <t>[Kč]</t>
    </r>
  </si>
  <si>
    <t>Demontážní a montážní práce</t>
  </si>
  <si>
    <t>Inspekční organizace</t>
  </si>
  <si>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předání opraveného plavidla investorovi. Zajištění inspekční zprávy o technické prohlídce plavidla po dokončení opravy.</t>
  </si>
  <si>
    <t>MJ</t>
  </si>
  <si>
    <t>Množství</t>
  </si>
  <si>
    <t>soubor</t>
  </si>
  <si>
    <r>
      <t>m</t>
    </r>
    <r>
      <rPr>
        <vertAlign val="superscript"/>
        <sz val="10"/>
        <rFont val="Arial"/>
        <family val="2"/>
        <charset val="238"/>
      </rPr>
      <t>2</t>
    </r>
  </si>
  <si>
    <r>
      <t>J. cena</t>
    </r>
    <r>
      <rPr>
        <i/>
        <sz val="10"/>
        <rFont val="Arial"/>
        <family val="2"/>
        <charset val="238"/>
      </rPr>
      <t>[Kč]</t>
    </r>
  </si>
  <si>
    <t>Oprava obšívky plavidla a její povrchová úprava</t>
  </si>
  <si>
    <t>Soupis prací opravy plavidla OTO, ev. označení PL32100428</t>
  </si>
  <si>
    <t>Název akce: TČ 350, PL 32100428, odstranění závad z technické prohlídky plavidla</t>
  </si>
  <si>
    <t>Číslo akce:   139240003</t>
  </si>
  <si>
    <t>Kontrola roviny rovinnosti dna plavidla, výsledek zaznamenán v protokolu.</t>
  </si>
  <si>
    <t>6.2.5</t>
  </si>
  <si>
    <t>6.2.6</t>
  </si>
  <si>
    <t>6.2.7</t>
  </si>
  <si>
    <t>6.2.8</t>
  </si>
  <si>
    <t>6.2.9</t>
  </si>
  <si>
    <t>6.2.10</t>
  </si>
  <si>
    <t>6.2.11</t>
  </si>
  <si>
    <t>Oprava outoru obou boků plavidla</t>
  </si>
  <si>
    <t>Postupná demontáž plechů outoru na obou bocích plavidla v celkové délce 28,6m (na každé straně). Oprava dnových pražců a částí polopřepážek, rozsah maximálně do 15%. Vyrovnání deformovaných částí pražců a polopřepážek, jejich očištění, případné odstranění zkorodovaných částí a vevaření nových; vypálení svarotečí v místě svarů na obšívce. Montáž nových plechů hraněných outorů tloušťky 8mm; rozvinutá šířka plechu cca 450mm. Přivařit plechy outorů k výztuhám, svaření plechů obšívky k sobě zevnitř plavidla, vydrážkování kořene sváru, provedení konečného sváru outorů, dna a boků. Penetrační zkouška vodotěsnosti outorů. Dokončení svarů outorů. Provedení vizuální kontroly úplnosti konstrukce a kontrola všech svarů. Tato oprava může probíhat současně s výměnou plechů boční obšívky.</t>
  </si>
  <si>
    <t>Oprava obšívky boků plavidla</t>
  </si>
  <si>
    <t>Postupná demontáž zdvojených plechů boční obšívky na obou stranách plavidla v délce 28,6m (na každé straně). Vyrovnání deformovaných částí žeber, jejich očištění; vypálení svarotečí v místě budoucích svarů na obšívce. Montáž nových plechů boční obšívky tloušťky 6mm; šířka plechu 750mm. Přivařit boční plechy k výztuhám, svaření plechů obšívky k sobě zevnitř plavidla, vydrážkování kořene sváru, provedení konečného sváru boční obšívky. Penetrační zkouška vodotěsnosti. Dokončení svarů. Provedení vizuální kontroly úplnosti konstrukce a kontrola všech svarů. Tato oprava může probíhat současně s výměnou plechů boční obšívky nákladového prostoru.</t>
  </si>
  <si>
    <t>Oprava obšívky boků nákladového prostoru</t>
  </si>
  <si>
    <t>Postupná demontáž boční obšívky nákladového prostoru na obou stranách plavidla. Vyrovnání deformovaných částí žeber, jejich očištění. Montáž nových plechů boční obšívky nákladového prostoru tloušťky 6mm; délka měněného plechu 24,6m, šířka měněného plechu 1320mm. Součástí této opravy je také instalace inspekčních průlezů do boků plavidla. Tyto vodotěsné průlezy budou provedeny v úsecích mezi polopřepážkami. Minimální rozměr průlezu 400x600mm s přírubovým šroubovaným uzavíráním s gumovým těsněním. Celkem 8ks průlezů na každém boku nákladového prostoru. Víka průlezů je vhodné opatřit sklopným madlem. Montáž nových plechů boční obšívky nákladového prostoru tloušťky 6mm. Přivařit boční plechy k výztuhám, svaření plechů nákladového prostoru k sobě zevnitř plavidla, vydrážkování kořene sváru, provedení konečného sváru boční obšívky nákladového prostoru. Penetrační zkouška vodotěsnosti. Dokončení svarů. Provedení vizuální kontroly úplnosti konstrukce a kontrola všech svarů.</t>
  </si>
  <si>
    <t>Oprava části podhonu na přídi plavidla</t>
  </si>
  <si>
    <t>Oprava hrany podhonu a dna plavidla, vsazením nového plechu tloušťky 8mm v celé šíři plavidla. Tato oprava vyžaduje otevření části dvojité podlahy nákladového prostoru u kolizní přepážky. Demontáž části obšívky dna a podhonu v místě hrany o rozměru 9000x1250mm (250mm od přepážky za první žeberní rozteč). Vyrovnání deformovaných částí žeber, jejich očištění, očištění přepážky; vypálení svarotečí v místě budoucích svarů na obšívce. Přivařit plechy dnové obšívky k výztuhám a přepážce, svaření plechů obšívky k sobě zevnitř plavidla, vydrážkování kořene sváru, provedení konečného sváru dnové obšívky. Penetrační zkouška vodotěsnosti. Dokončení svarů. Provedení vizuální kontroly úplnosti konstrukce a kontrola všech svarů. Zavaření dna nákladového prostoru, jednostranně na podložku.</t>
  </si>
  <si>
    <t>Oprava deformované kolizní přepážky a boční obšívky na zádi, na pravoboku, vsazením nového plechu boční obšívky i přepážky</t>
  </si>
  <si>
    <t>Demontáž části boční obšívky v rozsahu jedné mezižeberní rozteče s přesahem před kolizní přepážku a za první žebro za přepážkou (s ohledem na požadovanou vzdálenost mezi budoucími rovnoběžnými sváry). Dále odříznutí části deformované kolizní přepážky v rozsahu minimálně 150mm od boku a výšce výřezu 800mm. Vyrovnání deformovaných částí výztuh, jejich očištění, případné odstranění zkorodovaných částí a vevaření nových; vypálení svarotečí v místě svarů na obšívce. Montáž nového plechu kolizní přepážky tloušťky 6mm. Montáž nového plechu boční obšívky 6mm. Přivařit plechy k výztuhám, svaření plechů obšívky k sobě zevnitř plavidla, vydrážkování kořene sváru, provedení konečného sváru obšívky a přepážky. Penetrační zkouška vodotěsnosti přepážky i boční obšívky. Dokončení svarů na obšívce a přepážce. Provedení vizuální kontroly úplnosti konstrukce a kontrola všech svarů.</t>
  </si>
  <si>
    <t>Oprava deformované kolizní přepážky na zádi na levoboku</t>
  </si>
  <si>
    <t>Demontáž části deformované kolizní přepážky v rozsahu minimálně 150mm od boku a výšce výřezu 800mm. Montáž nového plechu kolizní přepážky tloušťky 6mm. Montáž nového plechu boční obšívky 6mm. Svaření plechů kolizní přepážky k sobě ze strany bočního vodotěsného prostoru, vydrážkování kořene sváru, provedení konečného sváru plechů kolizní přepážky. Penetrační zkouška vodotěsnosti přepážky a boční obšívky. Dokončení svarů na přepážce a obšívce. Provedení vizuální kontroly úplnosti konstrukce a kontrola všech svarů.</t>
  </si>
  <si>
    <t>Oprava deformované boční obšívky na přídi na levoboku</t>
  </si>
  <si>
    <t>Demontáž části deformované kolizní přepážky v rozsahu minimálně 150mm od boku a výšce výřezu 800mm. Montáž nového plechu kolizní přepážky tloušťky 6mm. Montáž nového plechu boční obšívky 6mm. Svaření plechů obšívky a přepážky k sobě, vydrážkování kořene sváru, provedení konečného sváru přepážky a obšívky. Penetrační zkouška vodotěsnosti přepážky. Dokončení svarů na přepážce. Provedení vizuální kontroly úplnosti konstrukce a kontrola všech svarů.</t>
  </si>
  <si>
    <t>Oprava nevhodně provedených vyztužení dvojitých pacholat a pomocného jednoduchého pacholete na zádi</t>
  </si>
  <si>
    <t>Demontáž původní výztuhy pacholat z U-profilu. Odříznutí spodní části pacholat, minimálně 50mm. Očištění a zabroušení spodní části pacholat. Výroba výztužného plechu pro pacholata, který bude přivařen na 4 boční žebra a boční obšívku a zároveň na kolizní přepážku a první výztuhu přepážky od boku. Tento výztužný plech bude z důvodů montáže vyroben z několika dílů a bude navlečen na konstrukci pacholat. Plech bude stejné tloušťky jako je tloušťka stěny sloupku pacholete a bude olemován pásovinou stejné tloušťky. Zavaření dle tabulky svarů. Provedení vizuální kontroly úplnosti konstrukce a kontrola všech svarů.</t>
  </si>
  <si>
    <t>Oprava nevhodně provedených vyztužení dvojitých pacholat na přídi</t>
  </si>
  <si>
    <t>Demontáž původní výztuhy pacholat z U-profilu. Odříznutí spodní části pacholat, minimálně 50mm. Očištění a zabroušení spodní části pacholat. Výroba výztužného plechu pro pacholata, který bude přivařen na 3 boční žebra a boční obšívku a zároveň na kolizní přepážku a první výztuhu přepážky od boku. Tento výztužný plech bude z důvodů montáže vyroben z několika dílů a bude navlečen na konstrukci pacholat. Plech bude stejné tloušťky jako je tloušťka stěny sloupku pacholete a bude olemován pásovinou stejné tloušťky. Zavaření dle tabulky svarů. Provedení vizuální kontroly úplnosti konstrukce a kontrola všech svarů.</t>
  </si>
  <si>
    <t>Oprava/výměna nevhodně provedených palubních průlezů</t>
  </si>
  <si>
    <t>Vyříznutí původních palubních průlezů do kolizních prostorů na přídi i zádi a do dvojitých boků (celkem 6 průlezů), včetně části paluby. Vsazení nového plechu s přírubovým spojem víka průlezu, nebo s centrální maticí uzavírání průlezu. Po provedení oboustranného zavaření plechů paluby, v místě palubních průlezů, provést penetrační zkoušku vodotěsnosti. Dokončení zavaření nově vsazených plechů. Provedení vizuální kontroly úplnosti konstrukce a kontrola všech svarů. Instalace těsnění palubního průlezu.</t>
  </si>
  <si>
    <t>Kontrola roviny rovinnosti dna plavidla, výsledek zaznamenat do protokolu. Namřené hodnoty porovnat s měřením, které bylo provedeno před započetím opravy</t>
  </si>
  <si>
    <t>7</t>
  </si>
  <si>
    <t>Příprava pro povrchovou ochranu vnější plochy</t>
  </si>
  <si>
    <t>Opravované části plavidla otryskat na stupeň čistoty Sa 2,5 (celkem cca 170 m2);</t>
  </si>
  <si>
    <t>Povrchová ochrana plavidla vnější plochy opravovaných částí</t>
  </si>
  <si>
    <t>Nanesení nátěrových hmot (cca 170 m2) na otryskaný povrch, kontrola tloušťky. Povrchová ochrana plavidla                                                                            
1 x základní nátěr                                        60 µm
1 x mezivrstva                                          150 µm
1 x vrchní nátěr                                         150 µm 
celkem NDFT                                             360 µm                       Kontrola tloušťky jednotlivých nátěrů. Nátěry provést v souladu s normou ČSN EN ISO Nátěrové hmoty – Protikorozní ochrana ocelových konstrukcí ochrannými nátěrovými systémy – Část 5: Ochranné nátěrové systémy.</t>
  </si>
  <si>
    <t>Příprava pro povrchovou ochranu vnitřní plochy opravovaných částí</t>
  </si>
  <si>
    <t>Opravované části vnitřní konstrukce očistit od volných mechanických částí, cca 170 m2.</t>
  </si>
  <si>
    <t>Povrchová ochrana plavidla vnitřní plochy opravovaných částí</t>
  </si>
  <si>
    <t>Nanesení nástřikem nátěrového materiálu na vnitřní strany opravovaných části plavidla, cca 170 m2.</t>
  </si>
  <si>
    <t>8</t>
  </si>
  <si>
    <t>Povrchová ochrana původních částí plavidla</t>
  </si>
  <si>
    <t>Příprava pro povrchovou ochranu vnější obšívky, paluby a nákladového prostoru</t>
  </si>
  <si>
    <t>vnější obšívku, paluby a nákladový prostor očistit od volných mechanických částí omytím tlakovou vodou</t>
  </si>
  <si>
    <t>8.2</t>
  </si>
  <si>
    <t>Povrchová ochrana vnější obšívky, paluby a nákladového prostoru</t>
  </si>
  <si>
    <t>Nanesení 1 vrstvy nátěrových hmot na původní části plavidla, cca 695 m2</t>
  </si>
  <si>
    <t>Povrchová ochrana vnitřních částí plavidla</t>
  </si>
  <si>
    <t>Nanesení nástřikem nátěrového materiálu na vnitřní části plavidla (přední, zadní kolizní prostor, dvojité boky plavidla), cca 1200 m2</t>
  </si>
  <si>
    <t>9.1</t>
  </si>
  <si>
    <t>Zhotovení opor, nivelizace montážních opor, vyzdvižení plavidla z vody pomocí lodního výtahu a jeho ustavení na opory. Instalace schodů či žebříků pro přístup na palubu. Spuštění kotvy na zem. Vyčištění prostor nutných pro opravu.</t>
  </si>
  <si>
    <t>Cena opravy plavidla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</si>
</sst>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theme="1"/>
      <name val="Calibri"/>
      <family val="2"/>
      <charset val="238"/>
      <scheme val="minor"/>
    </font>
    <font>
      <b/>
      <sz val="11"/>
      <name val="Arial"/>
      <family val="2"/>
      <charset val="238"/>
    </font>
    <font>
      <b/>
      <i/>
      <sz val="10"/>
      <name val="Arial"/>
      <family val="2"/>
      <charset val="238"/>
    </font>
    <font>
      <i/>
      <sz val="10"/>
      <name val="Arial"/>
      <family val="2"/>
      <charset val="238"/>
    </font>
    <font>
      <b/>
      <sz val="14"/>
      <color rgb="FF960000"/>
      <name val="Arial"/>
      <family val="2"/>
      <charset val="238"/>
    </font>
    <font>
      <sz val="14"/>
      <name val="Arial"/>
      <family val="2"/>
      <charset val="238"/>
    </font>
    <font>
      <sz val="11"/>
      <name val="Arial"/>
      <family val="2"/>
      <charset val="238"/>
    </font>
    <font>
      <b/>
      <sz val="14"/>
      <color theme="1"/>
      <name val="Arial"/>
      <family val="2"/>
      <charset val="238"/>
    </font>
    <font>
      <sz val="8"/>
      <name val="Arial"/>
      <family val="2"/>
      <charset val="238"/>
    </font>
    <font>
      <sz val="10"/>
      <name val="Arial"/>
      <family val="2"/>
      <charset val="238"/>
    </font>
    <font>
      <sz val="11"/>
      <color theme="1"/>
      <name val="Arial"/>
      <family val="2"/>
      <charset val="238"/>
    </font>
    <font>
      <sz val="10"/>
      <color theme="1"/>
      <name val="Arial"/>
      <family val="2"/>
      <charset val="238"/>
    </font>
    <font>
      <sz val="8"/>
      <color theme="1"/>
      <name val="Arial"/>
      <family val="2"/>
      <charset val="238"/>
    </font>
    <font>
      <sz val="11"/>
      <color rgb="FFFF0000"/>
      <name val="Arial"/>
      <family val="2"/>
      <charset val="238"/>
    </font>
    <font>
      <b/>
      <sz val="14"/>
      <name val="Arial"/>
      <family val="2"/>
      <charset val="238"/>
    </font>
    <font>
      <sz val="12"/>
      <color rgb="FF003366"/>
      <name val="Arial"/>
      <family val="2"/>
      <charset val="238"/>
    </font>
    <font>
      <sz val="10"/>
      <color rgb="FF003366"/>
      <name val="Arial"/>
      <family val="2"/>
      <charset val="238"/>
    </font>
    <font>
      <vertAlign val="superscript"/>
      <sz val="10"/>
      <name val="Arial"/>
      <family val="2"/>
      <charset val="238"/>
    </font>
    <font>
      <sz val="11"/>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3" fontId="18" fillId="0" borderId="0" applyFont="0" applyFill="0" applyBorder="0" applyAlignment="0" applyProtection="0"/>
  </cellStyleXfs>
  <cellXfs count="39">
    <xf numFmtId="0" fontId="0" fillId="0" borderId="0" xfId="0"/>
    <xf numFmtId="0" fontId="2" fillId="2" borderId="1" xfId="0" applyFont="1" applyFill="1" applyBorder="1" applyAlignment="1" applyProtection="1">
      <alignment horizontal="left" vertical="center" wrapText="1"/>
    </xf>
    <xf numFmtId="3" fontId="2" fillId="2" borderId="1" xfId="0" applyNumberFormat="1" applyFont="1" applyFill="1" applyBorder="1" applyAlignment="1" applyProtection="1">
      <alignment horizontal="left" vertical="center" wrapText="1"/>
    </xf>
    <xf numFmtId="4" fontId="2" fillId="2" borderId="1" xfId="0" applyNumberFormat="1" applyFont="1" applyFill="1" applyBorder="1" applyAlignment="1" applyProtection="1">
      <alignment horizontal="right" vertical="center"/>
    </xf>
    <xf numFmtId="4" fontId="4" fillId="0" borderId="0" xfId="0" applyNumberFormat="1" applyFont="1" applyBorder="1" applyAlignment="1" applyProtection="1">
      <alignment vertical="center"/>
    </xf>
    <xf numFmtId="3" fontId="5" fillId="0" borderId="0" xfId="0" applyNumberFormat="1" applyFont="1" applyBorder="1" applyAlignment="1">
      <alignment horizontal="left" vertical="center" wrapText="1"/>
    </xf>
    <xf numFmtId="4" fontId="5" fillId="0" borderId="0" xfId="0" applyNumberFormat="1" applyFont="1" applyBorder="1" applyAlignment="1">
      <alignment horizontal="center" vertical="center"/>
    </xf>
    <xf numFmtId="0" fontId="6" fillId="0" borderId="0" xfId="0" applyFont="1"/>
    <xf numFmtId="49" fontId="6" fillId="0" borderId="0" xfId="0" applyNumberFormat="1" applyFont="1" applyAlignment="1">
      <alignment horizontal="center" vertical="center"/>
    </xf>
    <xf numFmtId="0" fontId="7" fillId="0" borderId="0" xfId="0" applyFont="1" applyAlignment="1">
      <alignment horizontal="left" vertical="center"/>
    </xf>
    <xf numFmtId="3" fontId="8" fillId="0" borderId="0" xfId="0" applyNumberFormat="1" applyFont="1" applyAlignment="1">
      <alignment horizontal="left" vertical="center" wrapText="1"/>
    </xf>
    <xf numFmtId="4" fontId="9" fillId="0" borderId="0" xfId="0" applyNumberFormat="1" applyFont="1" applyAlignment="1">
      <alignment horizontal="center" vertical="center"/>
    </xf>
    <xf numFmtId="0" fontId="10" fillId="0" borderId="0" xfId="0" applyFont="1"/>
    <xf numFmtId="0" fontId="1" fillId="0" borderId="0" xfId="0" applyFont="1" applyAlignment="1">
      <alignment horizontal="left" vertical="center"/>
    </xf>
    <xf numFmtId="49" fontId="10" fillId="0" borderId="0" xfId="0" applyNumberFormat="1" applyFont="1" applyAlignment="1">
      <alignment horizontal="center" vertical="center"/>
    </xf>
    <xf numFmtId="0" fontId="10" fillId="0" borderId="0" xfId="0" applyFont="1" applyAlignment="1">
      <alignment horizontal="left" vertical="center" wrapText="1"/>
    </xf>
    <xf numFmtId="3" fontId="12" fillId="0" borderId="0" xfId="0" applyNumberFormat="1" applyFont="1" applyAlignment="1">
      <alignment horizontal="left" vertical="center" wrapText="1"/>
    </xf>
    <xf numFmtId="4" fontId="11" fillId="0" borderId="0" xfId="0" applyNumberFormat="1" applyFont="1" applyAlignment="1">
      <alignment horizontal="center" vertical="center"/>
    </xf>
    <xf numFmtId="0" fontId="13" fillId="0" borderId="0" xfId="0" applyFont="1"/>
    <xf numFmtId="0" fontId="14" fillId="0" borderId="0" xfId="0" applyFont="1" applyAlignment="1">
      <alignment horizontal="left" vertical="center"/>
    </xf>
    <xf numFmtId="0" fontId="15" fillId="3" borderId="1" xfId="0" applyFont="1" applyFill="1" applyBorder="1" applyAlignment="1" applyProtection="1">
      <alignment horizontal="left" vertical="center"/>
    </xf>
    <xf numFmtId="4" fontId="15" fillId="3" borderId="1" xfId="0" applyNumberFormat="1" applyFont="1" applyFill="1" applyBorder="1" applyAlignment="1" applyProtection="1">
      <alignment horizontal="left" vertical="center"/>
    </xf>
    <xf numFmtId="4" fontId="15" fillId="3" borderId="1" xfId="0" applyNumberFormat="1" applyFont="1" applyFill="1" applyBorder="1" applyAlignment="1" applyProtection="1">
      <alignment horizontal="right" vertical="center"/>
    </xf>
    <xf numFmtId="0" fontId="16" fillId="0" borderId="1" xfId="0" applyFont="1" applyBorder="1" applyAlignment="1" applyProtection="1">
      <alignment horizontal="left" vertical="center"/>
    </xf>
    <xf numFmtId="0" fontId="9" fillId="0" borderId="1" xfId="0" applyNumberFormat="1" applyFont="1" applyBorder="1" applyAlignment="1" applyProtection="1">
      <alignment horizontal="justify" vertical="center" wrapText="1"/>
    </xf>
    <xf numFmtId="4" fontId="11" fillId="4" borderId="1" xfId="0" applyNumberFormat="1" applyFont="1" applyFill="1" applyBorder="1" applyAlignment="1" applyProtection="1">
      <alignment horizontal="right" vertical="center" wrapText="1"/>
      <protection locked="0"/>
    </xf>
    <xf numFmtId="4" fontId="16" fillId="0" borderId="1" xfId="0" applyNumberFormat="1" applyFont="1" applyBorder="1" applyAlignment="1" applyProtection="1">
      <alignment horizontal="right" vertical="center"/>
    </xf>
    <xf numFmtId="3" fontId="11" fillId="0" borderId="2" xfId="0" applyNumberFormat="1" applyFont="1" applyBorder="1" applyAlignment="1">
      <alignment horizontal="left" vertical="center" wrapText="1"/>
    </xf>
    <xf numFmtId="0" fontId="14" fillId="0" borderId="0" xfId="0" applyFont="1" applyBorder="1" applyAlignment="1" applyProtection="1">
      <alignment horizontal="left" vertical="center"/>
    </xf>
    <xf numFmtId="3" fontId="8" fillId="0" borderId="0" xfId="0" applyNumberFormat="1" applyFont="1" applyAlignment="1">
      <alignment horizontal="center" vertical="center" wrapText="1"/>
    </xf>
    <xf numFmtId="3" fontId="5" fillId="0" borderId="0" xfId="0" applyNumberFormat="1" applyFont="1" applyBorder="1" applyAlignment="1">
      <alignment horizontal="center" vertical="center" wrapText="1"/>
    </xf>
    <xf numFmtId="3" fontId="2" fillId="2"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9" fillId="0" borderId="1" xfId="0" applyNumberFormat="1" applyFont="1" applyBorder="1" applyAlignment="1" applyProtection="1">
      <alignment horizontal="center" vertical="center" wrapText="1"/>
    </xf>
    <xf numFmtId="3" fontId="11" fillId="0" borderId="2" xfId="0" applyNumberFormat="1" applyFont="1" applyBorder="1" applyAlignment="1">
      <alignment horizontal="center" vertical="center" wrapText="1"/>
    </xf>
    <xf numFmtId="3" fontId="12" fillId="0" borderId="0" xfId="0" applyNumberFormat="1" applyFont="1" applyAlignment="1">
      <alignment horizontal="center" vertical="center" wrapText="1"/>
    </xf>
    <xf numFmtId="49" fontId="15" fillId="3" borderId="1" xfId="1" applyNumberFormat="1" applyFont="1" applyFill="1" applyBorder="1" applyAlignment="1" applyProtection="1">
      <alignment horizontal="left" vertical="center"/>
    </xf>
    <xf numFmtId="2" fontId="10" fillId="0" borderId="0" xfId="0" applyNumberFormat="1" applyFont="1"/>
    <xf numFmtId="49" fontId="16" fillId="0" borderId="1" xfId="0" applyNumberFormat="1" applyFont="1" applyBorder="1" applyAlignment="1" applyProtection="1">
      <alignment horizontal="left" vertical="center"/>
    </xf>
  </cellXfs>
  <cellStyles count="2">
    <cellStyle name="Čárka" xfId="1" builtinId="3"/>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zoomScale="85" zoomScaleNormal="85" workbookViewId="0">
      <selection activeCell="C7" sqref="C7"/>
    </sheetView>
  </sheetViews>
  <sheetFormatPr defaultColWidth="9.140625" defaultRowHeight="14.25" x14ac:dyDescent="0.2"/>
  <cols>
    <col min="1" max="1" width="3.42578125" style="12" customWidth="1"/>
    <col min="2" max="2" width="12.85546875" style="14" bestFit="1" customWidth="1"/>
    <col min="3" max="3" width="89.5703125" style="15" bestFit="1" customWidth="1"/>
    <col min="4" max="4" width="55.7109375" style="16" customWidth="1"/>
    <col min="5" max="5" width="6.5703125" style="35" bestFit="1" customWidth="1"/>
    <col min="6" max="6" width="9.5703125" style="35" bestFit="1" customWidth="1"/>
    <col min="7" max="7" width="12.42578125" style="17" bestFit="1" customWidth="1"/>
    <col min="8" max="8" width="17.85546875" style="18" bestFit="1" customWidth="1"/>
    <col min="9" max="16384" width="9.140625" style="12"/>
  </cols>
  <sheetData>
    <row r="1" spans="1:8" ht="21.75" customHeight="1" x14ac:dyDescent="0.2">
      <c r="A1" s="7"/>
      <c r="B1" s="8"/>
      <c r="C1" s="9" t="s">
        <v>38</v>
      </c>
      <c r="D1" s="10"/>
      <c r="E1" s="29"/>
      <c r="F1" s="29"/>
      <c r="G1" s="11"/>
      <c r="H1" s="7"/>
    </row>
    <row r="2" spans="1:8" ht="20.25" customHeight="1" x14ac:dyDescent="0.2">
      <c r="A2" s="7"/>
      <c r="B2" s="8"/>
      <c r="C2" s="19" t="s">
        <v>37</v>
      </c>
      <c r="D2" s="10"/>
      <c r="E2" s="29"/>
      <c r="F2" s="29"/>
      <c r="G2" s="11"/>
      <c r="H2" s="7"/>
    </row>
    <row r="3" spans="1:8" ht="12.75" customHeight="1" x14ac:dyDescent="0.2">
      <c r="A3" s="7"/>
      <c r="B3" s="8"/>
      <c r="C3" s="13"/>
      <c r="D3" s="10"/>
      <c r="E3" s="29"/>
      <c r="F3" s="29"/>
      <c r="G3" s="11"/>
      <c r="H3" s="7"/>
    </row>
    <row r="4" spans="1:8" ht="18" x14ac:dyDescent="0.2">
      <c r="A4" s="7"/>
      <c r="B4" s="8"/>
      <c r="C4" s="28" t="s">
        <v>39</v>
      </c>
      <c r="D4" s="10"/>
      <c r="E4" s="29"/>
      <c r="F4" s="29"/>
      <c r="G4" s="11"/>
      <c r="H4" s="7"/>
    </row>
    <row r="5" spans="1:8" ht="18" x14ac:dyDescent="0.2">
      <c r="A5" s="7"/>
      <c r="B5" s="8"/>
      <c r="C5" s="28" t="s">
        <v>40</v>
      </c>
      <c r="D5" s="10"/>
      <c r="E5" s="29"/>
      <c r="F5" s="29"/>
      <c r="G5" s="11"/>
      <c r="H5" s="7"/>
    </row>
    <row r="6" spans="1:8" ht="12.75" customHeight="1" x14ac:dyDescent="0.2">
      <c r="A6" s="7"/>
      <c r="B6" s="8"/>
      <c r="C6" s="13"/>
      <c r="D6" s="10"/>
      <c r="E6" s="29"/>
      <c r="F6" s="29"/>
      <c r="G6" s="11"/>
      <c r="H6" s="7"/>
    </row>
    <row r="7" spans="1:8" ht="18" x14ac:dyDescent="0.2">
      <c r="A7" s="7"/>
      <c r="B7" s="8"/>
      <c r="C7" s="4" t="s">
        <v>90</v>
      </c>
      <c r="D7" s="5"/>
      <c r="E7" s="30"/>
      <c r="F7" s="30"/>
      <c r="G7" s="6"/>
      <c r="H7" s="4">
        <f>H10+H13+H16+H28+H37+H33</f>
        <v>0</v>
      </c>
    </row>
    <row r="8" spans="1:8" ht="12.75" customHeight="1" x14ac:dyDescent="0.2">
      <c r="A8" s="7"/>
      <c r="B8" s="8"/>
      <c r="C8" s="13"/>
      <c r="D8" s="10"/>
      <c r="E8" s="29"/>
      <c r="F8" s="29"/>
      <c r="G8" s="11"/>
      <c r="H8" s="7"/>
    </row>
    <row r="9" spans="1:8" ht="14.25" customHeight="1" x14ac:dyDescent="0.2">
      <c r="A9" s="7"/>
      <c r="B9" s="1" t="s">
        <v>25</v>
      </c>
      <c r="C9" s="1" t="s">
        <v>26</v>
      </c>
      <c r="D9" s="2" t="s">
        <v>27</v>
      </c>
      <c r="E9" s="31" t="s">
        <v>32</v>
      </c>
      <c r="F9" s="31" t="s">
        <v>33</v>
      </c>
      <c r="G9" s="3" t="s">
        <v>36</v>
      </c>
      <c r="H9" s="3" t="s">
        <v>28</v>
      </c>
    </row>
    <row r="10" spans="1:8" ht="15" x14ac:dyDescent="0.2">
      <c r="A10" s="7"/>
      <c r="B10" s="20">
        <v>3</v>
      </c>
      <c r="C10" s="20" t="s">
        <v>13</v>
      </c>
      <c r="D10" s="20"/>
      <c r="E10" s="32"/>
      <c r="F10" s="32"/>
      <c r="G10" s="21"/>
      <c r="H10" s="22">
        <f>SUM(H11:H12)</f>
        <v>0</v>
      </c>
    </row>
    <row r="11" spans="1:8" x14ac:dyDescent="0.2">
      <c r="A11" s="7"/>
      <c r="B11" s="23" t="s">
        <v>3</v>
      </c>
      <c r="C11" s="23" t="s">
        <v>12</v>
      </c>
      <c r="D11" s="24" t="s">
        <v>16</v>
      </c>
      <c r="E11" s="33" t="s">
        <v>34</v>
      </c>
      <c r="F11" s="33">
        <v>1</v>
      </c>
      <c r="G11" s="25"/>
      <c r="H11" s="26">
        <f>ROUND(G11*F11,2)</f>
        <v>0</v>
      </c>
    </row>
    <row r="12" spans="1:8" ht="26.25" customHeight="1" x14ac:dyDescent="0.2">
      <c r="A12" s="7"/>
      <c r="B12" s="23" t="s">
        <v>4</v>
      </c>
      <c r="C12" s="23" t="s">
        <v>0</v>
      </c>
      <c r="D12" s="24" t="s">
        <v>20</v>
      </c>
      <c r="E12" s="33" t="s">
        <v>34</v>
      </c>
      <c r="F12" s="33">
        <v>1</v>
      </c>
      <c r="G12" s="25"/>
      <c r="H12" s="26">
        <f>ROUND(G12*F12,2)</f>
        <v>0</v>
      </c>
    </row>
    <row r="13" spans="1:8" ht="19.5" customHeight="1" x14ac:dyDescent="0.2">
      <c r="A13" s="7"/>
      <c r="B13" s="36" t="s">
        <v>2</v>
      </c>
      <c r="C13" s="20" t="s">
        <v>14</v>
      </c>
      <c r="D13" s="20"/>
      <c r="E13" s="32"/>
      <c r="F13" s="32"/>
      <c r="G13" s="21"/>
      <c r="H13" s="22">
        <f>SUM(H14:H15)</f>
        <v>0</v>
      </c>
    </row>
    <row r="14" spans="1:8" ht="62.45" customHeight="1" x14ac:dyDescent="0.2">
      <c r="A14" s="7"/>
      <c r="B14" s="23" t="s">
        <v>5</v>
      </c>
      <c r="C14" s="23" t="s">
        <v>11</v>
      </c>
      <c r="D14" s="24" t="s">
        <v>89</v>
      </c>
      <c r="E14" s="33" t="s">
        <v>34</v>
      </c>
      <c r="F14" s="33">
        <v>1</v>
      </c>
      <c r="G14" s="25"/>
      <c r="H14" s="26">
        <f>ROUND(G14*F14,2)</f>
        <v>0</v>
      </c>
    </row>
    <row r="15" spans="1:8" ht="25.5" x14ac:dyDescent="0.2">
      <c r="A15" s="7"/>
      <c r="B15" s="23" t="s">
        <v>17</v>
      </c>
      <c r="C15" s="23" t="s">
        <v>15</v>
      </c>
      <c r="D15" s="24" t="s">
        <v>41</v>
      </c>
      <c r="E15" s="33" t="s">
        <v>34</v>
      </c>
      <c r="F15" s="33">
        <v>1</v>
      </c>
      <c r="G15" s="25"/>
      <c r="H15" s="26">
        <f>ROUND(G15*F15,2)</f>
        <v>0</v>
      </c>
    </row>
    <row r="16" spans="1:8" ht="27.75" customHeight="1" x14ac:dyDescent="0.2">
      <c r="A16" s="7"/>
      <c r="B16" s="36" t="s">
        <v>6</v>
      </c>
      <c r="C16" s="20" t="s">
        <v>29</v>
      </c>
      <c r="D16" s="20"/>
      <c r="E16" s="32"/>
      <c r="F16" s="32"/>
      <c r="G16" s="21"/>
      <c r="H16" s="22">
        <f>SUM(H17:H27)</f>
        <v>0</v>
      </c>
    </row>
    <row r="17" spans="1:9" ht="178.5" x14ac:dyDescent="0.2">
      <c r="A17" s="7"/>
      <c r="B17" s="23" t="s">
        <v>7</v>
      </c>
      <c r="C17" s="23" t="s">
        <v>49</v>
      </c>
      <c r="D17" s="24" t="s">
        <v>50</v>
      </c>
      <c r="E17" s="33" t="s">
        <v>34</v>
      </c>
      <c r="F17" s="33">
        <v>1</v>
      </c>
      <c r="G17" s="25"/>
      <c r="H17" s="26">
        <f>ROUND(G17*F17,2)</f>
        <v>0</v>
      </c>
    </row>
    <row r="18" spans="1:9" ht="140.25" x14ac:dyDescent="0.2">
      <c r="A18" s="7"/>
      <c r="B18" s="23" t="s">
        <v>18</v>
      </c>
      <c r="C18" s="23" t="s">
        <v>51</v>
      </c>
      <c r="D18" s="24" t="s">
        <v>52</v>
      </c>
      <c r="E18" s="33" t="s">
        <v>34</v>
      </c>
      <c r="F18" s="33">
        <v>1</v>
      </c>
      <c r="G18" s="25"/>
      <c r="H18" s="26">
        <f t="shared" ref="H18:H38" si="0">ROUND(G18*F18,2)</f>
        <v>0</v>
      </c>
    </row>
    <row r="19" spans="1:9" ht="229.5" x14ac:dyDescent="0.2">
      <c r="A19" s="7"/>
      <c r="B19" s="23" t="s">
        <v>22</v>
      </c>
      <c r="C19" s="23" t="s">
        <v>53</v>
      </c>
      <c r="D19" s="24" t="s">
        <v>54</v>
      </c>
      <c r="E19" s="33" t="s">
        <v>34</v>
      </c>
      <c r="F19" s="33">
        <v>1</v>
      </c>
      <c r="G19" s="25"/>
      <c r="H19" s="26">
        <f t="shared" si="0"/>
        <v>0</v>
      </c>
    </row>
    <row r="20" spans="1:9" ht="165.75" x14ac:dyDescent="0.2">
      <c r="A20" s="7"/>
      <c r="B20" s="23" t="s">
        <v>24</v>
      </c>
      <c r="C20" s="23" t="s">
        <v>55</v>
      </c>
      <c r="D20" s="24" t="s">
        <v>56</v>
      </c>
      <c r="E20" s="33" t="s">
        <v>34</v>
      </c>
      <c r="F20" s="33">
        <v>1</v>
      </c>
      <c r="G20" s="25"/>
      <c r="H20" s="26">
        <f t="shared" si="0"/>
        <v>0</v>
      </c>
    </row>
    <row r="21" spans="1:9" ht="191.25" x14ac:dyDescent="0.2">
      <c r="A21" s="7"/>
      <c r="B21" s="23" t="s">
        <v>42</v>
      </c>
      <c r="C21" s="23" t="s">
        <v>57</v>
      </c>
      <c r="D21" s="24" t="s">
        <v>58</v>
      </c>
      <c r="E21" s="33" t="s">
        <v>34</v>
      </c>
      <c r="F21" s="33">
        <v>1</v>
      </c>
      <c r="G21" s="25"/>
      <c r="H21" s="26">
        <f t="shared" si="0"/>
        <v>0</v>
      </c>
    </row>
    <row r="22" spans="1:9" ht="114.75" x14ac:dyDescent="0.2">
      <c r="A22" s="7"/>
      <c r="B22" s="23" t="s">
        <v>43</v>
      </c>
      <c r="C22" s="23" t="s">
        <v>59</v>
      </c>
      <c r="D22" s="24" t="s">
        <v>60</v>
      </c>
      <c r="E22" s="33" t="s">
        <v>34</v>
      </c>
      <c r="F22" s="33">
        <v>1</v>
      </c>
      <c r="G22" s="25"/>
      <c r="H22" s="26">
        <f t="shared" si="0"/>
        <v>0</v>
      </c>
    </row>
    <row r="23" spans="1:9" ht="102" x14ac:dyDescent="0.2">
      <c r="A23" s="7"/>
      <c r="B23" s="23" t="s">
        <v>44</v>
      </c>
      <c r="C23" s="23" t="s">
        <v>61</v>
      </c>
      <c r="D23" s="24" t="s">
        <v>62</v>
      </c>
      <c r="E23" s="33" t="s">
        <v>34</v>
      </c>
      <c r="F23" s="33">
        <v>1</v>
      </c>
      <c r="G23" s="25"/>
      <c r="H23" s="26">
        <f t="shared" si="0"/>
        <v>0</v>
      </c>
    </row>
    <row r="24" spans="1:9" ht="140.25" x14ac:dyDescent="0.2">
      <c r="A24" s="7"/>
      <c r="B24" s="23" t="s">
        <v>45</v>
      </c>
      <c r="C24" s="23" t="s">
        <v>63</v>
      </c>
      <c r="D24" s="24" t="s">
        <v>64</v>
      </c>
      <c r="E24" s="33" t="s">
        <v>34</v>
      </c>
      <c r="F24" s="33">
        <v>1</v>
      </c>
      <c r="G24" s="25"/>
      <c r="H24" s="26">
        <f t="shared" si="0"/>
        <v>0</v>
      </c>
    </row>
    <row r="25" spans="1:9" ht="140.25" x14ac:dyDescent="0.2">
      <c r="A25" s="7"/>
      <c r="B25" s="23" t="s">
        <v>46</v>
      </c>
      <c r="C25" s="23" t="s">
        <v>65</v>
      </c>
      <c r="D25" s="24" t="s">
        <v>66</v>
      </c>
      <c r="E25" s="33" t="s">
        <v>34</v>
      </c>
      <c r="F25" s="33">
        <v>1</v>
      </c>
      <c r="G25" s="25"/>
      <c r="H25" s="26">
        <f t="shared" si="0"/>
        <v>0</v>
      </c>
    </row>
    <row r="26" spans="1:9" ht="114.75" x14ac:dyDescent="0.2">
      <c r="A26" s="7"/>
      <c r="B26" s="23" t="s">
        <v>47</v>
      </c>
      <c r="C26" s="23" t="s">
        <v>67</v>
      </c>
      <c r="D26" s="24" t="s">
        <v>68</v>
      </c>
      <c r="E26" s="33" t="s">
        <v>34</v>
      </c>
      <c r="F26" s="33">
        <v>1</v>
      </c>
      <c r="G26" s="25"/>
      <c r="H26" s="26">
        <f t="shared" si="0"/>
        <v>0</v>
      </c>
    </row>
    <row r="27" spans="1:9" ht="38.25" x14ac:dyDescent="0.2">
      <c r="A27" s="7"/>
      <c r="B27" s="23" t="s">
        <v>48</v>
      </c>
      <c r="C27" s="23" t="s">
        <v>15</v>
      </c>
      <c r="D27" s="24" t="s">
        <v>69</v>
      </c>
      <c r="E27" s="33" t="s">
        <v>34</v>
      </c>
      <c r="F27" s="33">
        <v>1</v>
      </c>
      <c r="G27" s="25"/>
      <c r="H27" s="26">
        <f t="shared" si="0"/>
        <v>0</v>
      </c>
    </row>
    <row r="28" spans="1:9" ht="15" x14ac:dyDescent="0.2">
      <c r="A28" s="7"/>
      <c r="B28" s="20" t="s">
        <v>70</v>
      </c>
      <c r="C28" s="20" t="s">
        <v>1</v>
      </c>
      <c r="D28" s="20"/>
      <c r="E28" s="32"/>
      <c r="F28" s="32"/>
      <c r="G28" s="21"/>
      <c r="H28" s="22">
        <f>SUM(H29:H32)</f>
        <v>0</v>
      </c>
    </row>
    <row r="29" spans="1:9" ht="25.5" x14ac:dyDescent="0.2">
      <c r="A29" s="7"/>
      <c r="B29" s="23" t="s">
        <v>19</v>
      </c>
      <c r="C29" s="23" t="s">
        <v>71</v>
      </c>
      <c r="D29" s="24" t="s">
        <v>72</v>
      </c>
      <c r="E29" s="33" t="s">
        <v>35</v>
      </c>
      <c r="F29" s="33">
        <v>170</v>
      </c>
      <c r="G29" s="25"/>
      <c r="H29" s="26">
        <f t="shared" si="0"/>
        <v>0</v>
      </c>
      <c r="I29" s="37"/>
    </row>
    <row r="30" spans="1:9" ht="127.5" x14ac:dyDescent="0.2">
      <c r="A30" s="7"/>
      <c r="B30" s="23" t="s">
        <v>8</v>
      </c>
      <c r="C30" s="23" t="s">
        <v>73</v>
      </c>
      <c r="D30" s="24" t="s">
        <v>74</v>
      </c>
      <c r="E30" s="33" t="s">
        <v>35</v>
      </c>
      <c r="F30" s="33">
        <v>170</v>
      </c>
      <c r="G30" s="25"/>
      <c r="H30" s="26">
        <f t="shared" si="0"/>
        <v>0</v>
      </c>
    </row>
    <row r="31" spans="1:9" ht="25.5" x14ac:dyDescent="0.2">
      <c r="A31" s="7"/>
      <c r="B31" s="23" t="s">
        <v>9</v>
      </c>
      <c r="C31" s="23" t="s">
        <v>75</v>
      </c>
      <c r="D31" s="24" t="s">
        <v>76</v>
      </c>
      <c r="E31" s="33" t="s">
        <v>35</v>
      </c>
      <c r="F31" s="33">
        <v>170</v>
      </c>
      <c r="G31" s="25"/>
      <c r="H31" s="26">
        <f t="shared" si="0"/>
        <v>0</v>
      </c>
    </row>
    <row r="32" spans="1:9" ht="25.5" x14ac:dyDescent="0.2">
      <c r="A32" s="7"/>
      <c r="B32" s="23" t="s">
        <v>23</v>
      </c>
      <c r="C32" s="23" t="s">
        <v>77</v>
      </c>
      <c r="D32" s="24" t="s">
        <v>78</v>
      </c>
      <c r="E32" s="33" t="s">
        <v>35</v>
      </c>
      <c r="F32" s="33">
        <v>170</v>
      </c>
      <c r="G32" s="25"/>
      <c r="H32" s="26">
        <f t="shared" si="0"/>
        <v>0</v>
      </c>
    </row>
    <row r="33" spans="1:8" ht="15" x14ac:dyDescent="0.2">
      <c r="A33" s="7"/>
      <c r="B33" s="20" t="s">
        <v>79</v>
      </c>
      <c r="C33" s="20" t="s">
        <v>80</v>
      </c>
      <c r="D33" s="20"/>
      <c r="E33" s="32"/>
      <c r="F33" s="32"/>
      <c r="G33" s="21"/>
      <c r="H33" s="22">
        <f>SUM(H34:H36)</f>
        <v>0</v>
      </c>
    </row>
    <row r="34" spans="1:8" ht="25.5" x14ac:dyDescent="0.2">
      <c r="A34" s="7"/>
      <c r="B34" s="23" t="s">
        <v>10</v>
      </c>
      <c r="C34" s="23" t="s">
        <v>81</v>
      </c>
      <c r="D34" s="24" t="s">
        <v>82</v>
      </c>
      <c r="E34" s="33" t="s">
        <v>34</v>
      </c>
      <c r="F34" s="33">
        <v>1</v>
      </c>
      <c r="G34" s="25"/>
      <c r="H34" s="26">
        <f t="shared" ref="H34:H36" si="1">ROUND(G34*F34,2)</f>
        <v>0</v>
      </c>
    </row>
    <row r="35" spans="1:8" ht="25.5" x14ac:dyDescent="0.2">
      <c r="A35" s="7"/>
      <c r="B35" s="23" t="s">
        <v>83</v>
      </c>
      <c r="C35" s="23" t="s">
        <v>84</v>
      </c>
      <c r="D35" s="24" t="s">
        <v>85</v>
      </c>
      <c r="E35" s="33" t="s">
        <v>35</v>
      </c>
      <c r="F35" s="33">
        <v>695</v>
      </c>
      <c r="G35" s="25"/>
      <c r="H35" s="26">
        <f t="shared" si="1"/>
        <v>0</v>
      </c>
    </row>
    <row r="36" spans="1:8" ht="25.5" x14ac:dyDescent="0.2">
      <c r="A36" s="7"/>
      <c r="B36" s="23" t="s">
        <v>21</v>
      </c>
      <c r="C36" s="23" t="s">
        <v>86</v>
      </c>
      <c r="D36" s="24" t="s">
        <v>87</v>
      </c>
      <c r="E36" s="33" t="s">
        <v>35</v>
      </c>
      <c r="F36" s="33">
        <v>1200</v>
      </c>
      <c r="G36" s="25"/>
      <c r="H36" s="26">
        <f t="shared" si="1"/>
        <v>0</v>
      </c>
    </row>
    <row r="37" spans="1:8" ht="23.25" customHeight="1" x14ac:dyDescent="0.2">
      <c r="A37" s="7"/>
      <c r="B37" s="20">
        <v>9</v>
      </c>
      <c r="C37" s="20" t="s">
        <v>30</v>
      </c>
      <c r="D37" s="20"/>
      <c r="E37" s="32"/>
      <c r="F37" s="32"/>
      <c r="G37" s="21"/>
      <c r="H37" s="22">
        <f>H38</f>
        <v>0</v>
      </c>
    </row>
    <row r="38" spans="1:8" ht="114.75" x14ac:dyDescent="0.2">
      <c r="B38" s="38" t="s">
        <v>88</v>
      </c>
      <c r="C38" s="23" t="s">
        <v>30</v>
      </c>
      <c r="D38" s="27" t="s">
        <v>31</v>
      </c>
      <c r="E38" s="34" t="s">
        <v>34</v>
      </c>
      <c r="F38" s="34">
        <v>1</v>
      </c>
      <c r="G38" s="25"/>
      <c r="H38" s="26">
        <f t="shared" si="0"/>
        <v>0</v>
      </c>
    </row>
  </sheetData>
  <pageMargins left="0.70866141732283472" right="0.70866141732283472" top="0.59055118110236227" bottom="0.39370078740157483" header="0.31496062992125984" footer="0.31496062992125984"/>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List2 - cena, náplň</vt:lpstr>
      <vt:lpstr>List3</vt:lpstr>
      <vt:lpstr>'List2 - cena, náplň'!Oblast_tisku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dc:creator>
  <cp:lastModifiedBy>Bc. Alice Růžičková</cp:lastModifiedBy>
  <cp:lastPrinted>2023-11-28T10:31:50Z</cp:lastPrinted>
  <dcterms:created xsi:type="dcterms:W3CDTF">2015-05-24T08:25:08Z</dcterms:created>
  <dcterms:modified xsi:type="dcterms:W3CDTF">2025-05-23T08:20:40Z</dcterms:modified>
</cp:coreProperties>
</file>