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isterstvozemedelstvi-my.sharepoint.com/personal/daniel_ferenz_mze_gov_cz/Documents/Plocha/Domovník 2025/EZAK/"/>
    </mc:Choice>
  </mc:AlternateContent>
  <xr:revisionPtr revIDLastSave="16" documentId="14_{97EA03EE-ED72-484C-8149-41FBC1A6AF0F}" xr6:coauthVersionLast="47" xr6:coauthVersionMax="47" xr10:uidLastSave="{74DC837E-BE0D-47A0-99D9-E4ECDB2960CA}"/>
  <bookViews>
    <workbookView xWindow="-120" yWindow="-120" windowWidth="29040" windowHeight="17520" xr2:uid="{59528585-C6C1-4100-8FF9-06EAF6346DEF}"/>
  </bookViews>
  <sheets>
    <sheet name="VYPLNÍ PLÁTCE DPH" sheetId="1" r:id="rId1"/>
  </sheets>
  <definedNames>
    <definedName name="_xlnm.Print_Area" localSheetId="0">'VYPLNÍ PLÁTCE DPH'!$A$2:$N$39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4" i="1" l="1"/>
  <c r="L23" i="1"/>
  <c r="K24" i="1"/>
  <c r="K23" i="1"/>
  <c r="A24" i="1" l="1"/>
  <c r="A28" i="1" s="1"/>
  <c r="A23" i="1"/>
  <c r="A27" i="1" s="1"/>
  <c r="F17" i="1"/>
  <c r="K17" i="1" s="1"/>
  <c r="M17" i="1" s="1"/>
  <c r="N17" i="1" s="1"/>
  <c r="A18" i="1"/>
  <c r="A17" i="1"/>
  <c r="F18" i="1"/>
  <c r="K18" i="1" s="1"/>
  <c r="M18" i="1" s="1"/>
  <c r="N18" i="1" s="1"/>
  <c r="N24" i="1" l="1"/>
  <c r="N28" i="1" s="1"/>
  <c r="N23" i="1"/>
  <c r="N27" i="1" s="1"/>
  <c r="N19" i="1"/>
  <c r="M19" i="1"/>
  <c r="L25" i="1"/>
  <c r="K25" i="1"/>
  <c r="K19" i="1"/>
  <c r="N25" i="1" l="1"/>
  <c r="N29" i="1" l="1"/>
  <c r="N30" i="1" l="1"/>
  <c r="N31" i="1" s="1"/>
</calcChain>
</file>

<file path=xl/sharedStrings.xml><?xml version="1.0" encoding="utf-8"?>
<sst xmlns="http://schemas.openxmlformats.org/spreadsheetml/2006/main" count="81" uniqueCount="49">
  <si>
    <t>Objekt zadavatele</t>
  </si>
  <si>
    <t>od</t>
  </si>
  <si>
    <t>do</t>
  </si>
  <si>
    <t>hodin za den</t>
  </si>
  <si>
    <t>hodin za měsíc</t>
  </si>
  <si>
    <t xml:space="preserve">Cena za hodinu bez DPH </t>
  </si>
  <si>
    <t xml:space="preserve">Měsíčně hodin </t>
  </si>
  <si>
    <t>Pozice</t>
  </si>
  <si>
    <t>x</t>
  </si>
  <si>
    <r>
      <t xml:space="preserve">Speciální údržba a mimořádné práce </t>
    </r>
    <r>
      <rPr>
        <b/>
        <sz val="8"/>
        <color indexed="8"/>
        <rFont val="Calibri"/>
        <family val="2"/>
        <charset val="238"/>
      </rPr>
      <t>(výkon práce)</t>
    </r>
    <r>
      <rPr>
        <sz val="8"/>
        <color indexed="8"/>
        <rFont val="Calibri"/>
        <family val="2"/>
        <charset val="238"/>
      </rPr>
      <t xml:space="preserve"> za hodinu bez DPH</t>
    </r>
  </si>
  <si>
    <r>
      <t>Mimořádné práce (</t>
    </r>
    <r>
      <rPr>
        <b/>
        <sz val="8"/>
        <color indexed="8"/>
        <rFont val="Calibri"/>
        <family val="2"/>
        <charset val="238"/>
      </rPr>
      <t>dohled ) za hodinu</t>
    </r>
    <r>
      <rPr>
        <sz val="8"/>
        <color indexed="8"/>
        <rFont val="Calibri"/>
        <family val="2"/>
        <charset val="238"/>
      </rPr>
      <t xml:space="preserve"> bez DPH</t>
    </r>
  </si>
  <si>
    <t>Rozsah služeb v pracovní dny (dle normy 21 dnů/měsíc) - pravidelná činnost</t>
  </si>
  <si>
    <t>Rozsah služeb v SO, NE a svátky (9 dnů/měsíc) - pravidelná činnost</t>
  </si>
  <si>
    <t>IČO:</t>
  </si>
  <si>
    <t>&lt;vyplňte&gt;</t>
  </si>
  <si>
    <t>Dne</t>
  </si>
  <si>
    <t>Vyhotovil</t>
  </si>
  <si>
    <t>V</t>
  </si>
  <si>
    <t>Objekty</t>
  </si>
  <si>
    <t>Opava, Krnovská 2861/69</t>
  </si>
  <si>
    <t>Nový Jičín, Husova 2003/13 a Divadelní 946/9</t>
  </si>
  <si>
    <t>nepožaduje se, nejedná se o kotelnu ve smyslu vyhlášky</t>
  </si>
  <si>
    <t>individuálně - denně kontrola kotelny dle vyhlášky</t>
  </si>
  <si>
    <t>Od</t>
  </si>
  <si>
    <t>Do</t>
  </si>
  <si>
    <t>na neurčito</t>
  </si>
  <si>
    <t>Domovnické práce a obsluha plynové kotelny - pravidelná běžná činnost</t>
  </si>
  <si>
    <t>Domovické práce a obsluha plynové kotelny - pravidelná běžná činnost</t>
  </si>
  <si>
    <t>Domovnické práce a obsluha plynové kotelny - speciální údržba a mimořádné práce</t>
  </si>
  <si>
    <t>CELKEM běžná činnost  bez DPH</t>
  </si>
  <si>
    <t>CELKEM mimořádné práce a speciální údržba bez DPH</t>
  </si>
  <si>
    <t>Rozsah služeb - mimořádné práce a speciální údržba (plánovaná činnost)</t>
  </si>
  <si>
    <t>Zajištění domovnických služeb včetně obsluhy plynové kotelny v objektech MZe Opava a MZe Nový Jičín</t>
  </si>
  <si>
    <t>strana Přílohy 1 z 1</t>
  </si>
  <si>
    <t>Cena za měsíc bez DPH</t>
  </si>
  <si>
    <t>Cena za 12 měsíců bez DPH</t>
  </si>
  <si>
    <t>pravidelná činnost</t>
  </si>
  <si>
    <t>Cena za 12 měsíců bez DPH (plánovaná činnost)</t>
  </si>
  <si>
    <t>Celkový plánovaný počet hodin za 12 měsíců</t>
  </si>
  <si>
    <t>Celkem speciální údržba a mimořádné práce (výkon práce) bez DPH za 12 měsíců</t>
  </si>
  <si>
    <t>Celkem mimořádné práce (dohled ) bez DPH za 12 měsíců</t>
  </si>
  <si>
    <t>DPH 21%</t>
  </si>
  <si>
    <t>Uchazeč/Dodavatel (název)</t>
  </si>
  <si>
    <t xml:space="preserve">CENA CELKEM bez DPH za 12 měsíců </t>
  </si>
  <si>
    <t>CENA CELKEM vč. DPH</t>
  </si>
  <si>
    <t xml:space="preserve">Příloha č. 1 ke smlouvě č. 720-2025-11141 </t>
  </si>
  <si>
    <t xml:space="preserve">CENOVÁ NABÍDKA </t>
  </si>
  <si>
    <r>
      <t xml:space="preserve">Vyplňte všechna žlutě podbarvená pole -  </t>
    </r>
    <r>
      <rPr>
        <b/>
        <u/>
        <sz val="11"/>
        <color rgb="FFFF0000"/>
        <rFont val="Calibri"/>
        <family val="2"/>
        <charset val="238"/>
        <scheme val="minor"/>
      </rPr>
      <t xml:space="preserve">vyplní PLÁTCE DPH </t>
    </r>
  </si>
  <si>
    <t>Podpis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</si>
</sst>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#,##0.00\ &quot;Kč&quot;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8"/>
      <color theme="1"/>
      <name val="Tahoma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0" fillId="0" borderId="0" xfId="0" applyProtection="1">
      <protection hidden="1"/>
    </xf>
    <xf numFmtId="0" fontId="5" fillId="0" borderId="0" xfId="0" applyFont="1" applyProtection="1">
      <protection hidden="1"/>
    </xf>
    <xf numFmtId="0" fontId="7" fillId="0" borderId="0" xfId="0" applyFont="1" applyProtection="1">
      <protection hidden="1"/>
    </xf>
    <xf numFmtId="2" fontId="0" fillId="0" borderId="4" xfId="0" applyNumberFormat="1" applyBorder="1" applyAlignment="1" applyProtection="1">
      <alignment horizontal="center" vertical="center" wrapText="1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horizontal="center" vertical="center"/>
      <protection hidden="1"/>
    </xf>
    <xf numFmtId="0" fontId="0" fillId="3" borderId="5" xfId="0" applyFill="1" applyBorder="1" applyAlignment="1" applyProtection="1">
      <alignment horizontal="center" vertical="center"/>
      <protection hidden="1"/>
    </xf>
    <xf numFmtId="0" fontId="0" fillId="3" borderId="5" xfId="0" applyFill="1" applyBorder="1" applyAlignment="1" applyProtection="1">
      <alignment horizontal="center" vertical="center" wrapText="1"/>
      <protection hidden="1"/>
    </xf>
    <xf numFmtId="0" fontId="0" fillId="3" borderId="10" xfId="0" applyFill="1" applyBorder="1" applyAlignment="1" applyProtection="1">
      <alignment horizontal="center" vertical="center" wrapText="1"/>
      <protection hidden="1"/>
    </xf>
    <xf numFmtId="0" fontId="0" fillId="3" borderId="4" xfId="0" applyFill="1" applyBorder="1" applyAlignment="1" applyProtection="1">
      <alignment horizontal="center" vertical="center" wrapText="1"/>
      <protection hidden="1"/>
    </xf>
    <xf numFmtId="164" fontId="0" fillId="0" borderId="13" xfId="0" applyNumberFormat="1" applyBorder="1" applyAlignment="1" applyProtection="1">
      <alignment vertical="center"/>
      <protection hidden="1"/>
    </xf>
    <xf numFmtId="164" fontId="0" fillId="0" borderId="14" xfId="0" applyNumberFormat="1" applyBorder="1" applyAlignment="1" applyProtection="1">
      <alignment vertical="center"/>
      <protection hidden="1"/>
    </xf>
    <xf numFmtId="4" fontId="0" fillId="0" borderId="14" xfId="0" applyNumberFormat="1" applyBorder="1" applyAlignment="1" applyProtection="1">
      <alignment vertical="center" wrapText="1"/>
      <protection hidden="1"/>
    </xf>
    <xf numFmtId="4" fontId="0" fillId="0" borderId="15" xfId="0" applyNumberFormat="1" applyBorder="1" applyAlignment="1" applyProtection="1">
      <alignment vertical="center" wrapText="1"/>
      <protection hidden="1"/>
    </xf>
    <xf numFmtId="4" fontId="0" fillId="0" borderId="16" xfId="0" applyNumberFormat="1" applyBorder="1" applyAlignment="1" applyProtection="1">
      <alignment vertical="center" wrapText="1"/>
      <protection hidden="1"/>
    </xf>
    <xf numFmtId="4" fontId="0" fillId="0" borderId="17" xfId="0" applyNumberFormat="1" applyBorder="1" applyAlignment="1" applyProtection="1">
      <alignment vertical="center" wrapText="1"/>
      <protection hidden="1"/>
    </xf>
    <xf numFmtId="0" fontId="0" fillId="0" borderId="2" xfId="0" applyBorder="1" applyAlignment="1" applyProtection="1">
      <alignment vertical="center"/>
      <protection hidden="1"/>
    </xf>
    <xf numFmtId="164" fontId="0" fillId="0" borderId="11" xfId="0" applyNumberFormat="1" applyBorder="1" applyAlignment="1" applyProtection="1">
      <alignment vertical="center"/>
      <protection hidden="1"/>
    </xf>
    <xf numFmtId="164" fontId="0" fillId="0" borderId="5" xfId="0" applyNumberFormat="1" applyBorder="1" applyAlignment="1" applyProtection="1">
      <alignment vertical="center"/>
      <protection hidden="1"/>
    </xf>
    <xf numFmtId="4" fontId="0" fillId="0" borderId="5" xfId="0" applyNumberFormat="1" applyBorder="1" applyAlignment="1" applyProtection="1">
      <alignment vertical="center" wrapText="1"/>
      <protection hidden="1"/>
    </xf>
    <xf numFmtId="4" fontId="0" fillId="0" borderId="10" xfId="0" applyNumberFormat="1" applyBorder="1" applyAlignment="1" applyProtection="1">
      <alignment vertical="center" wrapText="1"/>
      <protection hidden="1"/>
    </xf>
    <xf numFmtId="4" fontId="0" fillId="0" borderId="4" xfId="0" applyNumberFormat="1" applyBorder="1" applyAlignment="1" applyProtection="1">
      <alignment vertical="center" wrapText="1"/>
      <protection hidden="1"/>
    </xf>
    <xf numFmtId="0" fontId="0" fillId="0" borderId="3" xfId="0" applyBorder="1" applyAlignment="1" applyProtection="1">
      <alignment vertical="center"/>
      <protection hidden="1"/>
    </xf>
    <xf numFmtId="4" fontId="0" fillId="0" borderId="3" xfId="0" applyNumberFormat="1" applyBorder="1" applyAlignment="1" applyProtection="1">
      <alignment vertical="center"/>
      <protection hidden="1"/>
    </xf>
    <xf numFmtId="165" fontId="0" fillId="0" borderId="4" xfId="0" applyNumberFormat="1" applyBorder="1" applyAlignment="1" applyProtection="1">
      <alignment horizontal="right" vertical="center"/>
      <protection hidden="1"/>
    </xf>
    <xf numFmtId="0" fontId="0" fillId="0" borderId="21" xfId="0" applyBorder="1" applyProtection="1">
      <protection hidden="1"/>
    </xf>
    <xf numFmtId="0" fontId="0" fillId="0" borderId="22" xfId="0" applyBorder="1" applyProtection="1">
      <protection hidden="1"/>
    </xf>
    <xf numFmtId="0" fontId="9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14" fontId="4" fillId="0" borderId="24" xfId="0" applyNumberFormat="1" applyFont="1" applyBorder="1" applyAlignment="1" applyProtection="1">
      <alignment horizontal="center"/>
      <protection hidden="1"/>
    </xf>
    <xf numFmtId="0" fontId="6" fillId="0" borderId="18" xfId="0" applyFont="1" applyBorder="1" applyAlignment="1" applyProtection="1">
      <alignment wrapText="1"/>
      <protection hidden="1"/>
    </xf>
    <xf numFmtId="0" fontId="6" fillId="0" borderId="7" xfId="0" applyFont="1" applyBorder="1" applyAlignment="1" applyProtection="1">
      <alignment wrapText="1"/>
      <protection hidden="1"/>
    </xf>
    <xf numFmtId="0" fontId="6" fillId="0" borderId="2" xfId="0" applyFont="1" applyBorder="1" applyAlignment="1" applyProtection="1">
      <alignment wrapText="1"/>
      <protection hidden="1"/>
    </xf>
    <xf numFmtId="0" fontId="1" fillId="3" borderId="19" xfId="0" applyFont="1" applyFill="1" applyBorder="1" applyAlignment="1" applyProtection="1">
      <alignment horizontal="center" vertical="center" wrapText="1"/>
      <protection hidden="1"/>
    </xf>
    <xf numFmtId="0" fontId="1" fillId="3" borderId="12" xfId="0" applyFont="1" applyFill="1" applyBorder="1" applyAlignment="1" applyProtection="1">
      <alignment horizontal="center" vertical="center" wrapText="1"/>
      <protection hidden="1"/>
    </xf>
    <xf numFmtId="0" fontId="1" fillId="3" borderId="20" xfId="0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Protection="1">
      <protection hidden="1"/>
    </xf>
    <xf numFmtId="0" fontId="6" fillId="3" borderId="4" xfId="0" applyFont="1" applyFill="1" applyBorder="1" applyAlignment="1" applyProtection="1">
      <alignment horizontal="center" vertical="center"/>
      <protection hidden="1"/>
    </xf>
    <xf numFmtId="2" fontId="0" fillId="0" borderId="11" xfId="0" applyNumberFormat="1" applyBorder="1" applyAlignment="1" applyProtection="1">
      <alignment horizontal="center" vertical="center" wrapText="1"/>
      <protection hidden="1"/>
    </xf>
    <xf numFmtId="4" fontId="0" fillId="0" borderId="32" xfId="0" applyNumberFormat="1" applyBorder="1" applyAlignment="1" applyProtection="1">
      <alignment horizontal="right" vertical="center"/>
      <protection hidden="1"/>
    </xf>
    <xf numFmtId="0" fontId="6" fillId="3" borderId="3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26" xfId="0" applyFont="1" applyFill="1" applyBorder="1" applyAlignment="1" applyProtection="1">
      <alignment horizontal="center" vertical="center" wrapText="1"/>
      <protection hidden="1"/>
    </xf>
    <xf numFmtId="2" fontId="0" fillId="0" borderId="26" xfId="0" applyNumberFormat="1" applyBorder="1" applyAlignment="1" applyProtection="1">
      <alignment vertical="center"/>
      <protection hidden="1"/>
    </xf>
    <xf numFmtId="0" fontId="6" fillId="3" borderId="2" xfId="0" applyFont="1" applyFill="1" applyBorder="1" applyAlignment="1" applyProtection="1">
      <alignment horizontal="center" vertical="center" wrapText="1"/>
      <protection hidden="1"/>
    </xf>
    <xf numFmtId="2" fontId="0" fillId="0" borderId="11" xfId="0" applyNumberFormat="1" applyBorder="1" applyAlignment="1" applyProtection="1">
      <alignment vertical="center" wrapText="1"/>
      <protection hidden="1"/>
    </xf>
    <xf numFmtId="0" fontId="1" fillId="3" borderId="18" xfId="0" applyFont="1" applyFill="1" applyBorder="1" applyAlignment="1" applyProtection="1">
      <alignment horizontal="center" vertical="center" wrapText="1"/>
      <protection hidden="1"/>
    </xf>
    <xf numFmtId="4" fontId="0" fillId="0" borderId="17" xfId="0" applyNumberFormat="1" applyBorder="1" applyAlignment="1" applyProtection="1">
      <alignment horizontal="center" vertical="center"/>
      <protection hidden="1"/>
    </xf>
    <xf numFmtId="4" fontId="0" fillId="0" borderId="4" xfId="0" applyNumberFormat="1" applyBorder="1" applyAlignment="1" applyProtection="1">
      <alignment horizontal="center" vertical="center"/>
      <protection hidden="1"/>
    </xf>
    <xf numFmtId="0" fontId="1" fillId="3" borderId="29" xfId="0" applyFont="1" applyFill="1" applyBorder="1" applyAlignment="1" applyProtection="1">
      <alignment horizontal="center" vertical="center" wrapText="1"/>
      <protection hidden="1"/>
    </xf>
    <xf numFmtId="0" fontId="6" fillId="3" borderId="18" xfId="0" applyFont="1" applyFill="1" applyBorder="1" applyAlignment="1" applyProtection="1">
      <alignment horizontal="center" vertical="center"/>
      <protection hidden="1"/>
    </xf>
    <xf numFmtId="4" fontId="0" fillId="0" borderId="37" xfId="0" applyNumberFormat="1" applyBorder="1" applyAlignment="1" applyProtection="1">
      <alignment vertical="center"/>
      <protection hidden="1"/>
    </xf>
    <xf numFmtId="165" fontId="0" fillId="0" borderId="32" xfId="0" applyNumberFormat="1" applyBorder="1" applyAlignment="1" applyProtection="1">
      <alignment horizontal="right" vertical="center"/>
      <protection hidden="1"/>
    </xf>
    <xf numFmtId="165" fontId="0" fillId="0" borderId="16" xfId="0" applyNumberFormat="1" applyBorder="1" applyAlignment="1" applyProtection="1">
      <alignment horizontal="right" vertical="center"/>
      <protection hidden="1"/>
    </xf>
    <xf numFmtId="165" fontId="0" fillId="0" borderId="3" xfId="0" applyNumberFormat="1" applyBorder="1" applyAlignment="1" applyProtection="1">
      <alignment horizontal="right" vertical="center"/>
      <protection hidden="1"/>
    </xf>
    <xf numFmtId="165" fontId="0" fillId="0" borderId="5" xfId="0" applyNumberFormat="1" applyBorder="1" applyAlignment="1" applyProtection="1">
      <alignment horizontal="right" vertical="center"/>
      <protection hidden="1"/>
    </xf>
    <xf numFmtId="165" fontId="0" fillId="0" borderId="32" xfId="0" applyNumberFormat="1" applyBorder="1" applyAlignment="1" applyProtection="1">
      <alignment vertical="center"/>
      <protection hidden="1"/>
    </xf>
    <xf numFmtId="165" fontId="0" fillId="0" borderId="16" xfId="0" applyNumberFormat="1" applyBorder="1" applyAlignment="1" applyProtection="1">
      <alignment vertical="center"/>
      <protection hidden="1"/>
    </xf>
    <xf numFmtId="165" fontId="4" fillId="2" borderId="2" xfId="0" applyNumberFormat="1" applyFont="1" applyFill="1" applyBorder="1" applyAlignment="1" applyProtection="1">
      <alignment vertical="center"/>
      <protection locked="0"/>
    </xf>
    <xf numFmtId="165" fontId="4" fillId="2" borderId="35" xfId="0" applyNumberFormat="1" applyFont="1" applyFill="1" applyBorder="1" applyAlignment="1" applyProtection="1">
      <alignment vertical="center"/>
      <protection locked="0"/>
    </xf>
    <xf numFmtId="165" fontId="4" fillId="2" borderId="8" xfId="0" applyNumberFormat="1" applyFont="1" applyFill="1" applyBorder="1" applyAlignment="1" applyProtection="1">
      <alignment vertical="center"/>
      <protection locked="0"/>
    </xf>
    <xf numFmtId="165" fontId="4" fillId="2" borderId="9" xfId="0" applyNumberFormat="1" applyFont="1" applyFill="1" applyBorder="1" applyAlignment="1" applyProtection="1">
      <alignment vertical="center"/>
      <protection locked="0"/>
    </xf>
    <xf numFmtId="165" fontId="4" fillId="2" borderId="2" xfId="0" applyNumberFormat="1" applyFont="1" applyFill="1" applyBorder="1" applyAlignment="1" applyProtection="1">
      <alignment vertical="center" wrapText="1"/>
      <protection locked="0"/>
    </xf>
    <xf numFmtId="0" fontId="9" fillId="0" borderId="24" xfId="0" applyFont="1" applyBorder="1" applyAlignment="1" applyProtection="1">
      <alignment horizontal="left"/>
      <protection hidden="1"/>
    </xf>
    <xf numFmtId="0" fontId="8" fillId="3" borderId="24" xfId="0" applyFont="1" applyFill="1" applyBorder="1" applyAlignment="1" applyProtection="1">
      <alignment horizontal="left"/>
      <protection hidden="1"/>
    </xf>
    <xf numFmtId="0" fontId="0" fillId="3" borderId="24" xfId="0" applyFill="1" applyBorder="1" applyAlignment="1" applyProtection="1">
      <alignment horizontal="center"/>
      <protection hidden="1"/>
    </xf>
    <xf numFmtId="0" fontId="4" fillId="0" borderId="24" xfId="0" applyFont="1" applyBorder="1" applyProtection="1">
      <protection hidden="1"/>
    </xf>
    <xf numFmtId="0" fontId="10" fillId="0" borderId="0" xfId="0" applyFont="1" applyAlignment="1" applyProtection="1">
      <alignment horizontal="center"/>
      <protection hidden="1"/>
    </xf>
    <xf numFmtId="165" fontId="4" fillId="7" borderId="18" xfId="0" applyNumberFormat="1" applyFont="1" applyFill="1" applyBorder="1" applyAlignment="1" applyProtection="1">
      <alignment horizontal="right" vertical="center"/>
      <protection hidden="1"/>
    </xf>
    <xf numFmtId="165" fontId="0" fillId="7" borderId="30" xfId="0" applyNumberFormat="1" applyFill="1" applyBorder="1" applyAlignment="1" applyProtection="1">
      <alignment horizontal="right" vertical="center"/>
      <protection hidden="1"/>
    </xf>
    <xf numFmtId="165" fontId="0" fillId="7" borderId="18" xfId="0" applyNumberFormat="1" applyFill="1" applyBorder="1" applyAlignment="1" applyProtection="1">
      <alignment horizontal="right" vertical="center"/>
      <protection hidden="1"/>
    </xf>
    <xf numFmtId="165" fontId="4" fillId="7" borderId="30" xfId="0" applyNumberFormat="1" applyFont="1" applyFill="1" applyBorder="1" applyAlignment="1" applyProtection="1">
      <alignment vertical="center"/>
      <protection hidden="1"/>
    </xf>
    <xf numFmtId="165" fontId="0" fillId="6" borderId="40" xfId="0" applyNumberFormat="1" applyFill="1" applyBorder="1" applyProtection="1">
      <protection hidden="1"/>
    </xf>
    <xf numFmtId="165" fontId="0" fillId="6" borderId="38" xfId="0" applyNumberFormat="1" applyFill="1" applyBorder="1" applyProtection="1">
      <protection hidden="1"/>
    </xf>
    <xf numFmtId="165" fontId="0" fillId="0" borderId="0" xfId="0" applyNumberFormat="1" applyProtection="1">
      <protection hidden="1"/>
    </xf>
    <xf numFmtId="165" fontId="4" fillId="6" borderId="38" xfId="0" applyNumberFormat="1" applyFont="1" applyFill="1" applyBorder="1" applyProtection="1">
      <protection hidden="1"/>
    </xf>
    <xf numFmtId="165" fontId="0" fillId="5" borderId="38" xfId="0" applyNumberFormat="1" applyFill="1" applyBorder="1" applyProtection="1">
      <protection hidden="1"/>
    </xf>
    <xf numFmtId="0" fontId="0" fillId="0" borderId="23" xfId="0" applyBorder="1" applyProtection="1">
      <protection hidden="1"/>
    </xf>
    <xf numFmtId="0" fontId="0" fillId="0" borderId="33" xfId="0" applyBorder="1" applyProtection="1">
      <protection hidden="1"/>
    </xf>
    <xf numFmtId="165" fontId="0" fillId="5" borderId="1" xfId="0" applyNumberFormat="1" applyFill="1" applyBorder="1" applyAlignment="1" applyProtection="1">
      <alignment vertical="center"/>
      <protection hidden="1"/>
    </xf>
    <xf numFmtId="165" fontId="0" fillId="7" borderId="25" xfId="0" applyNumberFormat="1" applyFill="1" applyBorder="1" applyAlignment="1" applyProtection="1">
      <alignment vertical="center"/>
      <protection hidden="1"/>
    </xf>
    <xf numFmtId="4" fontId="0" fillId="0" borderId="5" xfId="0" applyNumberFormat="1" applyBorder="1" applyAlignment="1" applyProtection="1">
      <alignment horizontal="center" vertical="center" wrapText="1"/>
      <protection hidden="1"/>
    </xf>
    <xf numFmtId="165" fontId="4" fillId="6" borderId="1" xfId="0" applyNumberFormat="1" applyFont="1" applyFill="1" applyBorder="1" applyProtection="1">
      <protection hidden="1"/>
    </xf>
    <xf numFmtId="49" fontId="0" fillId="2" borderId="24" xfId="0" applyNumberFormat="1" applyFill="1" applyBorder="1" applyAlignment="1" applyProtection="1">
      <alignment horizontal="left"/>
      <protection locked="0"/>
    </xf>
    <xf numFmtId="0" fontId="12" fillId="0" borderId="0" xfId="0" applyFont="1" applyAlignment="1" applyProtection="1">
      <alignment horizontal="center"/>
      <protection hidden="1"/>
    </xf>
    <xf numFmtId="0" fontId="0" fillId="2" borderId="27" xfId="0" applyFill="1" applyBorder="1" applyAlignment="1" applyProtection="1">
      <alignment horizontal="center" vertical="center"/>
      <protection locked="0"/>
    </xf>
    <xf numFmtId="0" fontId="0" fillId="2" borderId="28" xfId="0" applyFill="1" applyBorder="1" applyAlignment="1" applyProtection="1">
      <alignment horizontal="center" vertical="center"/>
      <protection locked="0"/>
    </xf>
    <xf numFmtId="0" fontId="0" fillId="2" borderId="29" xfId="0" applyFill="1" applyBorder="1" applyAlignment="1" applyProtection="1">
      <alignment horizontal="center" vertical="center"/>
      <protection locked="0"/>
    </xf>
    <xf numFmtId="0" fontId="0" fillId="2" borderId="41" xfId="0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36" xfId="0" applyFill="1" applyBorder="1" applyAlignment="1" applyProtection="1">
      <alignment horizontal="center" vertical="center"/>
      <protection locked="0"/>
    </xf>
    <xf numFmtId="0" fontId="0" fillId="2" borderId="34" xfId="0" applyFill="1" applyBorder="1" applyAlignment="1" applyProtection="1">
      <alignment horizontal="center" vertical="center"/>
      <protection locked="0"/>
    </xf>
    <xf numFmtId="0" fontId="0" fillId="2" borderId="30" xfId="0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4" borderId="33" xfId="0" applyFill="1" applyBorder="1" applyAlignment="1" applyProtection="1">
      <alignment vertical="center"/>
      <protection hidden="1"/>
    </xf>
    <xf numFmtId="0" fontId="0" fillId="4" borderId="26" xfId="0" applyFill="1" applyBorder="1" applyAlignment="1" applyProtection="1">
      <alignment vertical="center"/>
      <protection hidden="1"/>
    </xf>
    <xf numFmtId="0" fontId="0" fillId="4" borderId="34" xfId="0" applyFill="1" applyBorder="1" applyAlignment="1" applyProtection="1">
      <alignment vertical="center"/>
      <protection hidden="1"/>
    </xf>
    <xf numFmtId="0" fontId="6" fillId="0" borderId="33" xfId="0" applyFont="1" applyBorder="1" applyAlignment="1" applyProtection="1">
      <alignment horizontal="left" vertical="center" wrapText="1"/>
      <protection hidden="1"/>
    </xf>
    <xf numFmtId="0" fontId="6" fillId="0" borderId="11" xfId="0" applyFont="1" applyBorder="1" applyAlignment="1" applyProtection="1">
      <alignment horizontal="left" vertical="center" wrapText="1"/>
      <protection hidden="1"/>
    </xf>
    <xf numFmtId="0" fontId="0" fillId="4" borderId="36" xfId="0" applyFill="1" applyBorder="1" applyAlignment="1" applyProtection="1">
      <alignment vertical="center"/>
      <protection hidden="1"/>
    </xf>
    <xf numFmtId="0" fontId="1" fillId="3" borderId="27" xfId="0" applyFont="1" applyFill="1" applyBorder="1" applyAlignment="1" applyProtection="1">
      <alignment horizontal="center" vertical="center" wrapText="1"/>
      <protection hidden="1"/>
    </xf>
    <xf numFmtId="0" fontId="0" fillId="3" borderId="28" xfId="0" applyFill="1" applyBorder="1" applyAlignment="1" applyProtection="1">
      <alignment horizontal="center" vertical="center" wrapText="1"/>
      <protection hidden="1"/>
    </xf>
    <xf numFmtId="0" fontId="0" fillId="3" borderId="28" xfId="0" applyFill="1" applyBorder="1" applyAlignment="1" applyProtection="1">
      <alignment wrapText="1"/>
      <protection hidden="1"/>
    </xf>
    <xf numFmtId="0" fontId="0" fillId="3" borderId="29" xfId="0" applyFill="1" applyBorder="1" applyAlignment="1" applyProtection="1">
      <alignment wrapText="1"/>
      <protection hidden="1"/>
    </xf>
    <xf numFmtId="0" fontId="1" fillId="3" borderId="31" xfId="0" applyFont="1" applyFill="1" applyBorder="1" applyAlignment="1" applyProtection="1">
      <alignment horizontal="center" vertical="center"/>
      <protection hidden="1"/>
    </xf>
    <xf numFmtId="0" fontId="0" fillId="3" borderId="35" xfId="0" applyFill="1" applyBorder="1" applyAlignment="1" applyProtection="1">
      <alignment horizontal="center" vertical="center"/>
      <protection hidden="1"/>
    </xf>
    <xf numFmtId="0" fontId="0" fillId="3" borderId="6" xfId="0" applyFill="1" applyBorder="1" applyAlignment="1" applyProtection="1">
      <alignment horizontal="center" vertical="center"/>
      <protection hidden="1"/>
    </xf>
    <xf numFmtId="164" fontId="6" fillId="0" borderId="32" xfId="0" applyNumberFormat="1" applyFont="1" applyBorder="1" applyAlignment="1" applyProtection="1">
      <alignment horizontal="left" wrapText="1"/>
      <protection hidden="1"/>
    </xf>
    <xf numFmtId="0" fontId="6" fillId="0" borderId="16" xfId="0" applyFont="1" applyBorder="1" applyAlignment="1" applyProtection="1">
      <alignment horizontal="left" wrapText="1"/>
      <protection hidden="1"/>
    </xf>
    <xf numFmtId="0" fontId="0" fillId="0" borderId="21" xfId="0" applyBorder="1" applyProtection="1">
      <protection hidden="1"/>
    </xf>
    <xf numFmtId="0" fontId="0" fillId="0" borderId="39" xfId="0" applyBorder="1" applyProtection="1">
      <protection hidden="1"/>
    </xf>
    <xf numFmtId="0" fontId="0" fillId="0" borderId="22" xfId="0" applyBorder="1" applyProtection="1">
      <protection hidden="1"/>
    </xf>
    <xf numFmtId="0" fontId="0" fillId="0" borderId="24" xfId="0" applyBorder="1" applyProtection="1">
      <protection hidden="1"/>
    </xf>
    <xf numFmtId="0" fontId="4" fillId="5" borderId="23" xfId="0" applyFont="1" applyFill="1" applyBorder="1" applyProtection="1">
      <protection hidden="1"/>
    </xf>
    <xf numFmtId="0" fontId="4" fillId="5" borderId="8" xfId="0" applyFont="1" applyFill="1" applyBorder="1" applyProtection="1">
      <protection hidden="1"/>
    </xf>
    <xf numFmtId="0" fontId="0" fillId="2" borderId="8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4" xfId="0" applyFill="1" applyBorder="1" applyAlignment="1" applyProtection="1">
      <alignment horizontal="left"/>
      <protection locked="0"/>
    </xf>
    <xf numFmtId="0" fontId="0" fillId="2" borderId="38" xfId="0" applyFill="1" applyBorder="1" applyAlignment="1" applyProtection="1">
      <alignment horizontal="left"/>
      <protection locked="0"/>
    </xf>
    <xf numFmtId="0" fontId="0" fillId="2" borderId="39" xfId="0" applyFill="1" applyBorder="1" applyAlignment="1" applyProtection="1">
      <alignment horizontal="left"/>
      <protection locked="0"/>
    </xf>
    <xf numFmtId="0" fontId="0" fillId="2" borderId="40" xfId="0" applyFill="1" applyBorder="1" applyAlignment="1" applyProtection="1">
      <alignment horizontal="left"/>
      <protection locked="0"/>
    </xf>
    <xf numFmtId="0" fontId="4" fillId="5" borderId="22" xfId="0" applyFont="1" applyFill="1" applyBorder="1" applyProtection="1">
      <protection hidden="1"/>
    </xf>
    <xf numFmtId="0" fontId="4" fillId="5" borderId="24" xfId="0" applyFont="1" applyFill="1" applyBorder="1" applyProtection="1"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1" fillId="3" borderId="26" xfId="0" applyFont="1" applyFill="1" applyBorder="1" applyAlignment="1" applyProtection="1">
      <alignment horizontal="center" vertical="center" wrapText="1"/>
      <protection hidden="1"/>
    </xf>
    <xf numFmtId="0" fontId="0" fillId="3" borderId="26" xfId="0" applyFill="1" applyBorder="1" applyAlignment="1" applyProtection="1">
      <alignment horizontal="center" vertical="center" wrapText="1"/>
      <protection hidden="1"/>
    </xf>
    <xf numFmtId="0" fontId="0" fillId="3" borderId="18" xfId="0" applyFill="1" applyBorder="1" applyAlignment="1" applyProtection="1">
      <alignment horizontal="center" vertical="center" wrapText="1"/>
      <protection hidden="1"/>
    </xf>
    <xf numFmtId="0" fontId="1" fillId="3" borderId="29" xfId="0" applyFont="1" applyFill="1" applyBorder="1" applyAlignment="1" applyProtection="1">
      <alignment horizontal="center" vertical="center"/>
      <protection hidden="1"/>
    </xf>
    <xf numFmtId="0" fontId="0" fillId="3" borderId="30" xfId="0" applyFill="1" applyBorder="1" applyAlignment="1" applyProtection="1">
      <alignment horizontal="center" vertical="center"/>
      <protection hidden="1"/>
    </xf>
    <xf numFmtId="0" fontId="0" fillId="3" borderId="24" xfId="0" applyFill="1" applyBorder="1" applyAlignment="1" applyProtection="1">
      <alignment horizontal="center"/>
      <protection hidden="1"/>
    </xf>
    <xf numFmtId="0" fontId="7" fillId="0" borderId="0" xfId="0" applyFont="1" applyProtection="1">
      <protection hidden="1"/>
    </xf>
    <xf numFmtId="0" fontId="0" fillId="0" borderId="0" xfId="0" applyProtection="1">
      <protection hidden="1"/>
    </xf>
    <xf numFmtId="14" fontId="4" fillId="0" borderId="24" xfId="0" applyNumberFormat="1" applyFont="1" applyBorder="1" applyAlignment="1" applyProtection="1">
      <alignment horizontal="center"/>
      <protection hidden="1"/>
    </xf>
    <xf numFmtId="0" fontId="0" fillId="0" borderId="24" xfId="0" applyBorder="1" applyAlignment="1" applyProtection="1">
      <alignment horizontal="center"/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485775</xdr:colOff>
      <xdr:row>1</xdr:row>
      <xdr:rowOff>38100</xdr:rowOff>
    </xdr:from>
    <xdr:to>
      <xdr:col>13</xdr:col>
      <xdr:colOff>533400</xdr:colOff>
      <xdr:row>5</xdr:row>
      <xdr:rowOff>47625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FCCD4249-51A3-640F-33BB-F30C0ED39D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53725" y="38100"/>
          <a:ext cx="1876425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C40B3-692D-4E4F-8645-4335F50DCBE9}">
  <sheetPr>
    <pageSetUpPr fitToPage="1"/>
  </sheetPr>
  <dimension ref="A1:Q38"/>
  <sheetViews>
    <sheetView tabSelected="1" zoomScaleNormal="100" workbookViewId="0">
      <selection activeCell="L17" sqref="L17"/>
    </sheetView>
  </sheetViews>
  <sheetFormatPr defaultRowHeight="15" x14ac:dyDescent="0.25"/>
  <cols>
    <col min="1" max="1" width="41.5703125" style="1" customWidth="1"/>
    <col min="2" max="2" width="22" style="1" customWidth="1"/>
    <col min="3" max="3" width="9.7109375" style="1" customWidth="1"/>
    <col min="4" max="4" width="9.7109375" style="1" bestFit="1" customWidth="1"/>
    <col min="5" max="7" width="9.7109375" style="1" customWidth="1"/>
    <col min="8" max="8" width="9.7109375" style="1" bestFit="1" customWidth="1"/>
    <col min="9" max="10" width="9.7109375" style="1" customWidth="1"/>
    <col min="11" max="12" width="12.7109375" style="1" customWidth="1"/>
    <col min="13" max="14" width="14.7109375" style="1" customWidth="1"/>
    <col min="15" max="15" width="9.140625" style="1"/>
    <col min="16" max="16" width="15" style="1" hidden="1" customWidth="1"/>
    <col min="17" max="17" width="13.7109375" style="1" hidden="1" customWidth="1"/>
    <col min="18" max="16384" width="9.140625" style="1"/>
  </cols>
  <sheetData>
    <row r="1" spans="1:14" x14ac:dyDescent="0.25">
      <c r="A1" s="88" t="s">
        <v>47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x14ac:dyDescent="0.25">
      <c r="A2" s="38" t="s">
        <v>45</v>
      </c>
      <c r="B2" s="2"/>
      <c r="L2" s="71"/>
      <c r="M2" s="71"/>
      <c r="N2" s="71"/>
    </row>
    <row r="5" spans="1:14" ht="15.75" x14ac:dyDescent="0.25">
      <c r="A5" s="129" t="s">
        <v>32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</row>
    <row r="6" spans="1:14" ht="15.75" x14ac:dyDescent="0.25">
      <c r="A6" s="129" t="s">
        <v>46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</row>
    <row r="7" spans="1:14" ht="15.75" x14ac:dyDescent="0.25">
      <c r="A7" s="29"/>
      <c r="B7" s="30"/>
      <c r="C7" s="30"/>
      <c r="D7" s="30"/>
      <c r="E7" s="30"/>
      <c r="F7" s="30"/>
      <c r="G7" s="30"/>
      <c r="H7" s="30"/>
      <c r="I7" s="30"/>
      <c r="J7" s="30"/>
      <c r="K7" s="30"/>
      <c r="L7" s="99"/>
      <c r="M7" s="99"/>
      <c r="N7" s="99"/>
    </row>
    <row r="8" spans="1:14" ht="15.75" x14ac:dyDescent="0.25">
      <c r="A8" s="67" t="s">
        <v>42</v>
      </c>
      <c r="B8" s="123" t="s">
        <v>14</v>
      </c>
      <c r="C8" s="123"/>
      <c r="D8" s="123"/>
      <c r="E8" s="123"/>
      <c r="F8" s="123"/>
      <c r="G8" s="30"/>
      <c r="H8" s="30"/>
      <c r="I8" s="30"/>
      <c r="J8" s="30"/>
      <c r="K8" s="30"/>
      <c r="L8" s="30"/>
      <c r="M8" s="30"/>
      <c r="N8" s="30"/>
    </row>
    <row r="9" spans="1:14" ht="15.75" x14ac:dyDescent="0.25">
      <c r="A9" s="67" t="s">
        <v>13</v>
      </c>
      <c r="B9" s="87" t="s">
        <v>14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 ht="15.75" x14ac:dyDescent="0.25">
      <c r="A10" s="29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pans="1:14" ht="15.75" x14ac:dyDescent="0.25">
      <c r="A11" s="68" t="s">
        <v>18</v>
      </c>
      <c r="B11" s="69" t="s">
        <v>23</v>
      </c>
      <c r="C11" s="136" t="s">
        <v>24</v>
      </c>
      <c r="D11" s="136"/>
      <c r="E11" s="30"/>
      <c r="F11" s="30"/>
      <c r="G11" s="30"/>
      <c r="H11" s="30"/>
      <c r="I11" s="30"/>
      <c r="J11" s="30"/>
      <c r="K11" s="30"/>
      <c r="L11" s="30"/>
      <c r="M11" s="30"/>
      <c r="N11" s="30"/>
    </row>
    <row r="12" spans="1:14" x14ac:dyDescent="0.25">
      <c r="A12" s="70" t="s">
        <v>19</v>
      </c>
      <c r="B12" s="31">
        <v>45870</v>
      </c>
      <c r="C12" s="139" t="s">
        <v>25</v>
      </c>
      <c r="D12" s="140"/>
    </row>
    <row r="13" spans="1:14" x14ac:dyDescent="0.25">
      <c r="A13" s="70" t="s">
        <v>20</v>
      </c>
      <c r="B13" s="31">
        <v>45870</v>
      </c>
      <c r="C13" s="139" t="s">
        <v>25</v>
      </c>
      <c r="D13" s="140"/>
    </row>
    <row r="14" spans="1:14" ht="18.75" customHeight="1" thickBot="1" x14ac:dyDescent="0.3"/>
    <row r="15" spans="1:14" ht="54.6" customHeight="1" thickBot="1" x14ac:dyDescent="0.3">
      <c r="A15" s="110" t="s">
        <v>0</v>
      </c>
      <c r="B15" s="134" t="s">
        <v>7</v>
      </c>
      <c r="C15" s="131" t="s">
        <v>11</v>
      </c>
      <c r="D15" s="132"/>
      <c r="E15" s="132"/>
      <c r="F15" s="133"/>
      <c r="G15" s="106" t="s">
        <v>12</v>
      </c>
      <c r="H15" s="107"/>
      <c r="I15" s="107"/>
      <c r="J15" s="107"/>
      <c r="K15" s="35" t="s">
        <v>6</v>
      </c>
      <c r="L15" s="36" t="s">
        <v>5</v>
      </c>
      <c r="M15" s="37" t="s">
        <v>34</v>
      </c>
      <c r="N15" s="53" t="s">
        <v>35</v>
      </c>
    </row>
    <row r="16" spans="1:14" ht="30.75" thickBot="1" x14ac:dyDescent="0.3">
      <c r="A16" s="112"/>
      <c r="B16" s="135"/>
      <c r="C16" s="7" t="s">
        <v>1</v>
      </c>
      <c r="D16" s="8" t="s">
        <v>2</v>
      </c>
      <c r="E16" s="9" t="s">
        <v>3</v>
      </c>
      <c r="F16" s="10" t="s">
        <v>4</v>
      </c>
      <c r="G16" s="7" t="s">
        <v>1</v>
      </c>
      <c r="H16" s="8" t="s">
        <v>2</v>
      </c>
      <c r="I16" s="9" t="s">
        <v>3</v>
      </c>
      <c r="J16" s="11" t="s">
        <v>4</v>
      </c>
      <c r="K16" s="7" t="s">
        <v>8</v>
      </c>
      <c r="L16" s="8" t="s">
        <v>8</v>
      </c>
      <c r="M16" s="39" t="s">
        <v>36</v>
      </c>
      <c r="N16" s="54" t="s">
        <v>36</v>
      </c>
    </row>
    <row r="17" spans="1:15" ht="38.25" customHeight="1" thickBot="1" x14ac:dyDescent="0.3">
      <c r="A17" s="18" t="str">
        <f>A12</f>
        <v>Opava, Krnovská 2861/69</v>
      </c>
      <c r="B17" s="32" t="s">
        <v>26</v>
      </c>
      <c r="C17" s="19">
        <v>0.33333333333333331</v>
      </c>
      <c r="D17" s="20">
        <v>0.5</v>
      </c>
      <c r="E17" s="21">
        <v>4</v>
      </c>
      <c r="F17" s="22">
        <f>E17*21</f>
        <v>84</v>
      </c>
      <c r="G17" s="103" t="s">
        <v>21</v>
      </c>
      <c r="H17" s="104"/>
      <c r="I17" s="21">
        <v>0</v>
      </c>
      <c r="J17" s="23">
        <v>0</v>
      </c>
      <c r="K17" s="41">
        <f>F17+J17</f>
        <v>84</v>
      </c>
      <c r="L17" s="64">
        <v>0</v>
      </c>
      <c r="M17" s="83">
        <f>K17*L17</f>
        <v>0</v>
      </c>
      <c r="N17" s="84">
        <f>M17*12</f>
        <v>0</v>
      </c>
    </row>
    <row r="18" spans="1:15" ht="38.25" customHeight="1" thickBot="1" x14ac:dyDescent="0.3">
      <c r="A18" s="6" t="str">
        <f>A13</f>
        <v>Nový Jičín, Husova 2003/13 a Divadelní 946/9</v>
      </c>
      <c r="B18" s="33" t="s">
        <v>27</v>
      </c>
      <c r="C18" s="12">
        <v>0.33333333333333331</v>
      </c>
      <c r="D18" s="13">
        <v>0.5</v>
      </c>
      <c r="E18" s="14">
        <v>4</v>
      </c>
      <c r="F18" s="15">
        <f>E18*21</f>
        <v>84</v>
      </c>
      <c r="G18" s="113" t="s">
        <v>22</v>
      </c>
      <c r="H18" s="114"/>
      <c r="I18" s="16">
        <v>1</v>
      </c>
      <c r="J18" s="17">
        <v>9</v>
      </c>
      <c r="K18" s="55">
        <f>F18+J18</f>
        <v>93</v>
      </c>
      <c r="L18" s="65">
        <v>0</v>
      </c>
      <c r="M18" s="83">
        <f>K18*L18</f>
        <v>0</v>
      </c>
      <c r="N18" s="84">
        <f>M18*12</f>
        <v>0</v>
      </c>
    </row>
    <row r="19" spans="1:15" ht="22.5" customHeight="1" thickBot="1" x14ac:dyDescent="0.3">
      <c r="A19" s="100" t="s">
        <v>29</v>
      </c>
      <c r="B19" s="101"/>
      <c r="C19" s="101"/>
      <c r="D19" s="101"/>
      <c r="E19" s="101"/>
      <c r="F19" s="101"/>
      <c r="G19" s="102"/>
      <c r="H19" s="102"/>
      <c r="I19" s="102"/>
      <c r="J19" s="102"/>
      <c r="K19" s="25">
        <f>SUM(K17:K18)</f>
        <v>177</v>
      </c>
      <c r="L19" s="5" t="s">
        <v>8</v>
      </c>
      <c r="M19" s="26">
        <f>SUM(M17:M18)</f>
        <v>0</v>
      </c>
      <c r="N19" s="72">
        <f>SUM(N17:N18)</f>
        <v>0</v>
      </c>
    </row>
    <row r="20" spans="1:15" ht="15.75" thickBot="1" x14ac:dyDescent="0.3">
      <c r="A20" s="137"/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3"/>
    </row>
    <row r="21" spans="1:15" ht="15.75" thickBot="1" x14ac:dyDescent="0.3">
      <c r="A21" s="110" t="s">
        <v>0</v>
      </c>
      <c r="B21" s="110" t="s">
        <v>7</v>
      </c>
      <c r="C21" s="106" t="s">
        <v>31</v>
      </c>
      <c r="D21" s="107"/>
      <c r="E21" s="107"/>
      <c r="F21" s="107"/>
      <c r="G21" s="107"/>
      <c r="H21" s="107"/>
      <c r="I21" s="107"/>
      <c r="J21" s="107"/>
      <c r="K21" s="108"/>
      <c r="L21" s="108"/>
      <c r="M21" s="108"/>
      <c r="N21" s="109"/>
    </row>
    <row r="22" spans="1:15" ht="79.5" thickBot="1" x14ac:dyDescent="0.3">
      <c r="A22" s="111"/>
      <c r="B22" s="112"/>
      <c r="C22" s="48" t="s">
        <v>9</v>
      </c>
      <c r="D22" s="46" t="s">
        <v>38</v>
      </c>
      <c r="E22" s="43" t="s">
        <v>8</v>
      </c>
      <c r="F22" s="44" t="s">
        <v>8</v>
      </c>
      <c r="G22" s="48" t="s">
        <v>10</v>
      </c>
      <c r="H22" s="45" t="s">
        <v>38</v>
      </c>
      <c r="I22" s="45" t="s">
        <v>8</v>
      </c>
      <c r="J22" s="10" t="s">
        <v>8</v>
      </c>
      <c r="K22" s="42" t="s">
        <v>39</v>
      </c>
      <c r="L22" s="43" t="s">
        <v>40</v>
      </c>
      <c r="M22" s="11" t="s">
        <v>8</v>
      </c>
      <c r="N22" s="50" t="s">
        <v>37</v>
      </c>
    </row>
    <row r="23" spans="1:15" ht="38.25" customHeight="1" thickBot="1" x14ac:dyDescent="0.3">
      <c r="A23" s="18" t="str">
        <f>A12</f>
        <v>Opava, Krnovská 2861/69</v>
      </c>
      <c r="B23" s="34" t="s">
        <v>28</v>
      </c>
      <c r="C23" s="62">
        <v>0</v>
      </c>
      <c r="D23" s="47">
        <v>10</v>
      </c>
      <c r="E23" s="85" t="s">
        <v>8</v>
      </c>
      <c r="F23" s="4" t="s">
        <v>8</v>
      </c>
      <c r="G23" s="66">
        <v>0</v>
      </c>
      <c r="H23" s="49">
        <v>20</v>
      </c>
      <c r="I23" s="40" t="s">
        <v>8</v>
      </c>
      <c r="J23" s="4" t="s">
        <v>8</v>
      </c>
      <c r="K23" s="56">
        <f>C23*D23</f>
        <v>0</v>
      </c>
      <c r="L23" s="57">
        <f>G23*H23</f>
        <v>0</v>
      </c>
      <c r="M23" s="51" t="s">
        <v>8</v>
      </c>
      <c r="N23" s="73">
        <f>K23+L23</f>
        <v>0</v>
      </c>
    </row>
    <row r="24" spans="1:15" ht="38.25" customHeight="1" thickBot="1" x14ac:dyDescent="0.3">
      <c r="A24" s="24" t="str">
        <f>A13</f>
        <v>Nový Jičín, Husova 2003/13 a Divadelní 946/9</v>
      </c>
      <c r="B24" s="34" t="s">
        <v>28</v>
      </c>
      <c r="C24" s="63">
        <v>0</v>
      </c>
      <c r="D24" s="47">
        <v>10</v>
      </c>
      <c r="E24" s="85" t="s">
        <v>8</v>
      </c>
      <c r="F24" s="4" t="s">
        <v>8</v>
      </c>
      <c r="G24" s="66">
        <v>0</v>
      </c>
      <c r="H24" s="49">
        <v>30</v>
      </c>
      <c r="I24" s="40" t="s">
        <v>8</v>
      </c>
      <c r="J24" s="4" t="s">
        <v>8</v>
      </c>
      <c r="K24" s="58">
        <f>C24*D24</f>
        <v>0</v>
      </c>
      <c r="L24" s="59">
        <f>G24*H24</f>
        <v>0</v>
      </c>
      <c r="M24" s="52" t="s">
        <v>8</v>
      </c>
      <c r="N24" s="74">
        <f>K24+L24</f>
        <v>0</v>
      </c>
    </row>
    <row r="25" spans="1:15" ht="22.5" customHeight="1" thickBot="1" x14ac:dyDescent="0.3">
      <c r="A25" s="105" t="s">
        <v>30</v>
      </c>
      <c r="B25" s="102"/>
      <c r="C25" s="102"/>
      <c r="D25" s="102"/>
      <c r="E25" s="102"/>
      <c r="F25" s="102"/>
      <c r="G25" s="102"/>
      <c r="H25" s="102"/>
      <c r="I25" s="102"/>
      <c r="J25" s="102"/>
      <c r="K25" s="60">
        <f>SUM(K23:K24)</f>
        <v>0</v>
      </c>
      <c r="L25" s="61">
        <f>SUM(L23:L24)</f>
        <v>0</v>
      </c>
      <c r="M25" s="51" t="s">
        <v>8</v>
      </c>
      <c r="N25" s="75">
        <f>SUM(N23:N24)</f>
        <v>0</v>
      </c>
    </row>
    <row r="26" spans="1:15" ht="15.75" thickBot="1" x14ac:dyDescent="0.3"/>
    <row r="27" spans="1:15" x14ac:dyDescent="0.25">
      <c r="A27" s="115" t="str">
        <f>A23</f>
        <v>Opava, Krnovská 2861/69</v>
      </c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76">
        <f>N17+N23</f>
        <v>0</v>
      </c>
    </row>
    <row r="28" spans="1:15" x14ac:dyDescent="0.25">
      <c r="A28" s="117" t="str">
        <f>A24</f>
        <v>Nový Jičín, Husova 2003/13 a Divadelní 946/9</v>
      </c>
      <c r="B28" s="118"/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77">
        <f>N18+N24</f>
        <v>0</v>
      </c>
    </row>
    <row r="29" spans="1:15" x14ac:dyDescent="0.25">
      <c r="A29" s="127" t="s">
        <v>43</v>
      </c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79">
        <f>N19+N25</f>
        <v>0</v>
      </c>
    </row>
    <row r="30" spans="1:15" x14ac:dyDescent="0.25">
      <c r="A30" s="117" t="s">
        <v>41</v>
      </c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80">
        <f>ROUND(N29*21%,2)</f>
        <v>0</v>
      </c>
    </row>
    <row r="31" spans="1:15" ht="15.75" thickBot="1" x14ac:dyDescent="0.3">
      <c r="A31" s="119" t="s">
        <v>44</v>
      </c>
      <c r="B31" s="120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86">
        <f>SUM(N29:N30)</f>
        <v>0</v>
      </c>
    </row>
    <row r="32" spans="1:15" ht="15.75" thickBot="1" x14ac:dyDescent="0.3">
      <c r="N32" s="78"/>
    </row>
    <row r="33" spans="1:14" ht="15.75" customHeight="1" thickBot="1" x14ac:dyDescent="0.3">
      <c r="A33" s="27" t="s">
        <v>17</v>
      </c>
      <c r="B33" s="125" t="s">
        <v>14</v>
      </c>
      <c r="C33" s="126"/>
      <c r="K33" s="82" t="s">
        <v>48</v>
      </c>
      <c r="L33" s="89"/>
      <c r="M33" s="90"/>
      <c r="N33" s="91"/>
    </row>
    <row r="34" spans="1:14" ht="15.75" customHeight="1" x14ac:dyDescent="0.25">
      <c r="A34" s="28" t="s">
        <v>15</v>
      </c>
      <c r="B34" s="123" t="s">
        <v>14</v>
      </c>
      <c r="C34" s="124"/>
      <c r="L34" s="92"/>
      <c r="M34" s="93"/>
      <c r="N34" s="94"/>
    </row>
    <row r="35" spans="1:14" ht="15.75" customHeight="1" thickBot="1" x14ac:dyDescent="0.3">
      <c r="A35" s="81" t="s">
        <v>16</v>
      </c>
      <c r="B35" s="121" t="s">
        <v>14</v>
      </c>
      <c r="C35" s="122"/>
      <c r="L35" s="92"/>
      <c r="M35" s="93"/>
      <c r="N35" s="94"/>
    </row>
    <row r="36" spans="1:14" ht="15.75" thickBot="1" x14ac:dyDescent="0.3">
      <c r="L36" s="95"/>
      <c r="M36" s="96"/>
      <c r="N36" s="97"/>
    </row>
    <row r="38" spans="1:14" x14ac:dyDescent="0.25">
      <c r="A38" s="98" t="s">
        <v>33</v>
      </c>
      <c r="B38" s="99"/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</row>
  </sheetData>
  <sheetProtection algorithmName="SHA-512" hashValue="5sVnd4hxOVjF2OJI4oyjktVGWd5w42lq00tqGaAJzcGmwLxux0yE5q0hZCY/yOut1+jvY8wNYLrnQxgVqC6Pag==" saltValue="9laTcFtU5Q6QEyuhmUojhQ==" spinCount="100000" sheet="1" objects="1" scenarios="1" selectLockedCells="1"/>
  <mergeCells count="30">
    <mergeCell ref="A29:M29"/>
    <mergeCell ref="A30:M30"/>
    <mergeCell ref="A5:N5"/>
    <mergeCell ref="A6:N6"/>
    <mergeCell ref="L7:N7"/>
    <mergeCell ref="C15:F15"/>
    <mergeCell ref="G15:J15"/>
    <mergeCell ref="B15:B16"/>
    <mergeCell ref="A15:A16"/>
    <mergeCell ref="C11:D11"/>
    <mergeCell ref="A20:N20"/>
    <mergeCell ref="B8:F8"/>
    <mergeCell ref="C12:D12"/>
    <mergeCell ref="C13:D13"/>
    <mergeCell ref="A1:N1"/>
    <mergeCell ref="L33:N36"/>
    <mergeCell ref="A38:N38"/>
    <mergeCell ref="A19:J19"/>
    <mergeCell ref="G17:H17"/>
    <mergeCell ref="A25:J25"/>
    <mergeCell ref="C21:N21"/>
    <mergeCell ref="A21:A22"/>
    <mergeCell ref="B21:B22"/>
    <mergeCell ref="G18:H18"/>
    <mergeCell ref="A27:M27"/>
    <mergeCell ref="A28:M28"/>
    <mergeCell ref="A31:M31"/>
    <mergeCell ref="B35:C35"/>
    <mergeCell ref="B34:C34"/>
    <mergeCell ref="B33:C33"/>
  </mergeCells>
  <dataValidations count="2">
    <dataValidation type="decimal" allowBlank="1" showErrorMessage="1" error="Vyplňte číselnou hodnotu v intervalu od 0,00 do 999,99" sqref="M17:N18" xr:uid="{9A301FFC-AD46-4AF8-AC62-1BC2198CC25D}">
      <formula1>0</formula1>
      <formula2>999.99</formula2>
    </dataValidation>
    <dataValidation type="decimal" allowBlank="1" showErrorMessage="1" error="Vyplňte číselnou hodnotu v intervalu od 0,01 do 999,99" sqref="L17 L18 C23 C24 G23 G24" xr:uid="{34480391-1F3B-47DE-A35B-121303B21ADE}">
      <formula1>0</formula1>
      <formula2>999.99</formula2>
    </dataValidation>
  </dataValidations>
  <pageMargins left="0.70866141732283472" right="0.70866141732283472" top="0.78740157480314965" bottom="0.19685039370078741" header="0.31496062992125984" footer="0.31496062992125984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VYPLNÍ PLÁTCE DPH</vt:lpstr>
      <vt:lpstr>'VYPLNÍ PLÁTCE DPH'!Oblast_tisku</vt:lpstr>
    </vt:vector>
  </TitlesOfParts>
  <Company>MZe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Romana Dvořáková</dc:creator>
  <cp:lastModifiedBy>Ferenz Daniel</cp:lastModifiedBy>
  <cp:lastPrinted>2025-05-15T07:24:12Z</cp:lastPrinted>
  <dcterms:created xsi:type="dcterms:W3CDTF">2015-07-09T11:19:32Z</dcterms:created>
  <dcterms:modified xsi:type="dcterms:W3CDTF">2025-06-04T07:30:36Z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9d554d-d720-408f-a503-c83424d8e5d7_Enabled">
    <vt:lpwstr>true</vt:lpwstr>
  </property>
  <property fmtid="{D5CDD505-2E9C-101B-9397-08002B2CF9AE}" pid="3" name="MSIP_Label_239d554d-d720-408f-a503-c83424d8e5d7_SetDate">
    <vt:lpwstr>2025-04-23T11:10:30Z</vt:lpwstr>
  </property>
  <property fmtid="{D5CDD505-2E9C-101B-9397-08002B2CF9AE}" pid="4" name="MSIP_Label_239d554d-d720-408f-a503-c83424d8e5d7_Method">
    <vt:lpwstr>Privileged</vt:lpwstr>
  </property>
  <property fmtid="{D5CDD505-2E9C-101B-9397-08002B2CF9AE}" pid="5" name="MSIP_Label_239d554d-d720-408f-a503-c83424d8e5d7_Name">
    <vt:lpwstr>Interní</vt:lpwstr>
  </property>
  <property fmtid="{D5CDD505-2E9C-101B-9397-08002B2CF9AE}" pid="6" name="MSIP_Label_239d554d-d720-408f-a503-c83424d8e5d7_SiteId">
    <vt:lpwstr>e84ea0de-38e7-4864-b153-a909a7746ff0</vt:lpwstr>
  </property>
  <property fmtid="{D5CDD505-2E9C-101B-9397-08002B2CF9AE}" pid="7" name="MSIP_Label_239d554d-d720-408f-a503-c83424d8e5d7_ActionId">
    <vt:lpwstr>3865dc0d-a5b5-44c7-969b-91669fcbbaa5</vt:lpwstr>
  </property>
  <property fmtid="{D5CDD505-2E9C-101B-9397-08002B2CF9AE}" pid="8" name="MSIP_Label_239d554d-d720-408f-a503-c83424d8e5d7_ContentBits">
    <vt:lpwstr>0</vt:lpwstr>
  </property>
  <property fmtid="{D5CDD505-2E9C-101B-9397-08002B2CF9AE}" pid="9" name="MSIP_Label_239d554d-d720-408f-a503-c83424d8e5d7_Tag">
    <vt:lpwstr>10, 0, 1, 1</vt:lpwstr>
  </property>
</Properties>
</file>