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60_Úklidové služby Králův Dvůr/02_ZD, smlouva/"/>
    </mc:Choice>
  </mc:AlternateContent>
  <xr:revisionPtr revIDLastSave="248" documentId="8_{B56FF980-D482-49B0-90E4-D0ED3C162503}" xr6:coauthVersionLast="47" xr6:coauthVersionMax="47" xr10:uidLastSave="{E0F1D3D6-4FC3-453C-8638-7DDCA0960707}"/>
  <bookViews>
    <workbookView xWindow="28680" yWindow="1785" windowWidth="29040" windowHeight="15720" tabRatio="666" xr2:uid="{FEC966D5-D4F8-45D8-82FF-4BF367170D71}"/>
  </bookViews>
  <sheets>
    <sheet name="Krycí list" sheetId="16" r:id="rId1"/>
    <sheet name="Prostor A" sheetId="2" r:id="rId2"/>
    <sheet name="Prostor B " sheetId="6" r:id="rId3"/>
    <sheet name="Prostor D" sheetId="7" r:id="rId4"/>
    <sheet name="Speciální úklid" sheetId="9" r:id="rId5"/>
    <sheet name="Mimořádný úklid" sheetId="3" r:id="rId6"/>
    <sheet name="Spotřební materiál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9" l="1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9" i="9"/>
  <c r="F4" i="15"/>
  <c r="F5" i="15"/>
  <c r="F6" i="15"/>
  <c r="F7" i="15"/>
  <c r="F8" i="15"/>
  <c r="F9" i="15"/>
  <c r="F10" i="15"/>
  <c r="F11" i="15"/>
  <c r="F12" i="15"/>
  <c r="F13" i="15"/>
  <c r="H18" i="7"/>
  <c r="H22" i="7"/>
  <c r="H21" i="7"/>
  <c r="H20" i="7"/>
  <c r="H19" i="7"/>
  <c r="H17" i="7"/>
  <c r="F4" i="3"/>
  <c r="F3" i="3"/>
  <c r="G15" i="2"/>
  <c r="F3" i="15"/>
  <c r="H16" i="7"/>
  <c r="H15" i="7"/>
  <c r="H14" i="7"/>
  <c r="H13" i="7"/>
  <c r="H12" i="7"/>
  <c r="H11" i="7"/>
  <c r="H10" i="7"/>
  <c r="H9" i="7"/>
  <c r="H8" i="7"/>
  <c r="H7" i="7"/>
  <c r="H6" i="7"/>
  <c r="H5" i="7"/>
  <c r="G23" i="7"/>
  <c r="H11" i="6"/>
  <c r="H10" i="6"/>
  <c r="H9" i="6"/>
  <c r="H8" i="6"/>
  <c r="H7" i="6"/>
  <c r="H6" i="6"/>
  <c r="H5" i="6"/>
  <c r="G12" i="6"/>
  <c r="H14" i="2"/>
  <c r="H13" i="2"/>
  <c r="H12" i="2"/>
  <c r="H11" i="2"/>
  <c r="H10" i="2"/>
  <c r="H9" i="2"/>
  <c r="H8" i="2"/>
  <c r="H7" i="2"/>
  <c r="H6" i="2"/>
  <c r="B6" i="16" l="1"/>
  <c r="C6" i="16" s="1"/>
  <c r="H49" i="9"/>
  <c r="C7" i="16" s="1"/>
  <c r="F5" i="3"/>
  <c r="C8" i="16" s="1"/>
  <c r="H23" i="7"/>
  <c r="H12" i="6"/>
  <c r="H15" i="2"/>
  <c r="F14" i="15"/>
  <c r="C9" i="16" s="1"/>
  <c r="C10" i="16" l="1"/>
</calcChain>
</file>

<file path=xl/sharedStrings.xml><?xml version="1.0" encoding="utf-8"?>
<sst xmlns="http://schemas.openxmlformats.org/spreadsheetml/2006/main" count="295" uniqueCount="150">
  <si>
    <t xml:space="preserve">Běžný úklid </t>
  </si>
  <si>
    <t>Speciální úklid</t>
  </si>
  <si>
    <t>nevyplňovat</t>
  </si>
  <si>
    <t>Mimořádný úklid</t>
  </si>
  <si>
    <t>Spotřební materiál</t>
  </si>
  <si>
    <t>CENOVÁ NABÍDKA - ÚKLIDOVÉ SLUŽBY - BĚŽNÝ ÚKLID - PROSTOR A</t>
  </si>
  <si>
    <t>Prostor A</t>
  </si>
  <si>
    <t>A1</t>
  </si>
  <si>
    <t>Prostor</t>
  </si>
  <si>
    <t>Typ úklidu</t>
  </si>
  <si>
    <t>Druh úklidu</t>
  </si>
  <si>
    <t>Množství</t>
  </si>
  <si>
    <t>Počet úkonů za 1 měsíc</t>
  </si>
  <si>
    <t>Cena za 1 měsíc bez DPH</t>
  </si>
  <si>
    <t>Cena za 12 měsíců bez DPH</t>
  </si>
  <si>
    <r>
      <t xml:space="preserve"> A1    </t>
    </r>
    <r>
      <rPr>
        <sz val="9"/>
        <rFont val="Arial"/>
        <family val="2"/>
        <charset val="238"/>
      </rPr>
      <t>kanceláře, denní místnost</t>
    </r>
  </si>
  <si>
    <t>Denní úklid</t>
  </si>
  <si>
    <t>Vyprázdnění nádob na odpad včetně dodávky a výměny mikroténových sáčků do odpadkových nádob, otření nádob v případě potřeby, přesun odpadu do popelnice (tříděný odpad)</t>
  </si>
  <si>
    <t>ks</t>
  </si>
  <si>
    <t>Úklid vnitřních prostor - volně přístupných stolů a volných ploch do výše 1,6 m</t>
  </si>
  <si>
    <r>
      <t>m</t>
    </r>
    <r>
      <rPr>
        <vertAlign val="superscript"/>
        <sz val="10"/>
        <rFont val="Arial"/>
        <family val="2"/>
        <charset val="238"/>
      </rPr>
      <t>2</t>
    </r>
  </si>
  <si>
    <t>Úklid 2x týdně</t>
  </si>
  <si>
    <t>Vysátí ploch koberců včetně odstranění případných skvrn nebo mokré stírání celé plochy včetně odstraňování skvrn dle podlahové krytiny</t>
  </si>
  <si>
    <t>Týdenní úklid</t>
  </si>
  <si>
    <t>Vyprázdnění skartovaček, přesun odpadu do popelnice (tříděný odpad),utření nádob v případě potřeby</t>
  </si>
  <si>
    <t>Měsíční úklid</t>
  </si>
  <si>
    <t>Otření podnoží otočných židlí</t>
  </si>
  <si>
    <t>Odstranění prachu z vypínačů, zásuvek, hasících přístrojů, věšáků, obrazů, klimatizačních jednotek a ostatních předmětů na stěnách, odstranění pavučin</t>
  </si>
  <si>
    <t>Omytí vnitřních parapetů a lišt</t>
  </si>
  <si>
    <t>Odstranění ohmatů a skvrn ze skel, dveří, vnějších ploch nábytku</t>
  </si>
  <si>
    <t>komplet</t>
  </si>
  <si>
    <t>Desinfekce dveřních klik a vypínačů, leštění zrcadel</t>
  </si>
  <si>
    <t>Cena celkem v Kč bez DPH</t>
  </si>
  <si>
    <t>CENOVÁ NABÍDKA - ÚKLIDOVÉ SLUŽBY - BĚŽNÝ ÚKLID -  PROSTOR B</t>
  </si>
  <si>
    <t>Prostor B</t>
  </si>
  <si>
    <t>B1</t>
  </si>
  <si>
    <t>Vysátí ploch koberců včetně odstranění případných skvrn nebo mokré stírání celé plochy včetně odstraňování skvrn dle podlahové krytiny, čistění rohožek</t>
  </si>
  <si>
    <t>Úklid vnitřních prostor volně přístupných stolů a nábytku do 1,6 m</t>
  </si>
  <si>
    <t>Odstranění prachu z vypínačů, zásuvek, hasících přístrojů, požárních hydrantů, věšáků, obrazů a ostatních předmětů na stěnách, odstranění pavučin</t>
  </si>
  <si>
    <t>Umytí madel a zábradlí</t>
  </si>
  <si>
    <t>Desinfekce dveřních klik a vypínačů</t>
  </si>
  <si>
    <t>Omytí baterií, umyvadel, dřezů vč. odkapávacích ploch dezinfekčním prostředkem</t>
  </si>
  <si>
    <t>Vlhké stírání a leštění obkladů a omyvatelných stěn</t>
  </si>
  <si>
    <t>CENOVÁ NABÍDKA - ÚKLIDOVÉ SLUŽBY - BĚŽNÝ ÚKLID - PROSTOR D</t>
  </si>
  <si>
    <t>Prostor D</t>
  </si>
  <si>
    <t>D1</t>
  </si>
  <si>
    <t>D2</t>
  </si>
  <si>
    <t>Omytí umyvadel a baterií dezinfekčním prostředkem</t>
  </si>
  <si>
    <t>Omytí toaletních mís, pisoárů dezinfekčním prostředkem (zevnitř i zvenku)</t>
  </si>
  <si>
    <t>Omytí a vyleštění zrcadel</t>
  </si>
  <si>
    <t>Dezinfekce úchytových míst (baterie, zásobník na mýdla, ručníky, toaletní papír, splachovadla, kliky apod.)</t>
  </si>
  <si>
    <t>Omytí sprchových koutů, van dezinfekčním prostředkem</t>
  </si>
  <si>
    <t>Odstranění ohmatů a skvrn z obkladů, omyvatelných stěn a zařizovacích předmětů</t>
  </si>
  <si>
    <t>Mytí podlahy dezinfekčním prostředkem včetně odstranění skvrn</t>
  </si>
  <si>
    <t>Mytí obkladů a omyvatelných stěn</t>
  </si>
  <si>
    <t>Mytí parapetů, dveří, zárubní</t>
  </si>
  <si>
    <t>Čistění odpadů</t>
  </si>
  <si>
    <t>Omytí zařizovacích předmětů (zásobník na mýdlo, ručníky, toaletní papír, toaletní štětky)</t>
  </si>
  <si>
    <t>Odstranění prachu z vypínačů, zásuvek, věšáků a ostatních předmětů na stěnách, odstranění pavučin</t>
  </si>
  <si>
    <t>Celoplošné mytí umývadel vč. sifonů,a přívodních arnatur, WC mís, pisoárů, splachovadel desinfekčním prostředkem</t>
  </si>
  <si>
    <t>Omytí baterie a výlevky desinfekčním přípravkem zvenku i zevnitř</t>
  </si>
  <si>
    <t>Umytí podlahy desinfekčním prostředkem</t>
  </si>
  <si>
    <t>Odstranění pavučin</t>
  </si>
  <si>
    <t xml:space="preserve">CENOVÁ NABÍDKA -  ÚKLIDOVÉ SLUŽBY - SPECIÁLNÍ ÚKLID </t>
  </si>
  <si>
    <t>Prostor A2</t>
  </si>
  <si>
    <t>A2</t>
  </si>
  <si>
    <t>Prostor H</t>
  </si>
  <si>
    <t>H1</t>
  </si>
  <si>
    <t>garáže</t>
  </si>
  <si>
    <t>H2</t>
  </si>
  <si>
    <t>technické místnosti, spisovny, sklady</t>
  </si>
  <si>
    <t>Objekt objednatele</t>
  </si>
  <si>
    <t>Na vyžádání - předpoklad 5x ročně</t>
  </si>
  <si>
    <t>Vysátí ploch koberců včetně odstranění příp. skvrn nebo mokré stírání celé podlahy vč. odstraňování skvrn dle podlahové krytiny</t>
  </si>
  <si>
    <t>Vyprázdnění nádob na odpad včetně dodávky a výměny mikroténových sáčků do odpadkových nádob, utření nádob v případě potřeby, přesun odpadu do popelnice (tříděný odpad)</t>
  </si>
  <si>
    <t>Úklid vnitřních prostor - volně přístupných stolů a nábytku do výše 1,6 m</t>
  </si>
  <si>
    <t>Čtvrtletní úklid</t>
  </si>
  <si>
    <t>Odstranění prachu z vypínačů, zásuvek, hasících přístrojů, věšáků, obrazů a ostatních předmětů na stěnách vč. odstranění pavučin</t>
  </si>
  <si>
    <t>Čistění mříží</t>
  </si>
  <si>
    <t>1x ročně</t>
  </si>
  <si>
    <t xml:space="preserve">Zametání a mokré stírání celé podlahy vč. odstraňování skvrn </t>
  </si>
  <si>
    <t>Mytí sekčních vrat (oboustranně)</t>
  </si>
  <si>
    <t>Odstranění prachu z vypínačů, zásuvek, hasících přístrojů, odstranění pavučin</t>
  </si>
  <si>
    <t>Odstranění prachu z vypínačů, zásuvek, hasících přístrojů, věšáků, obrazů, klimatizačních jednotek a ostatních předmětů na stěnách vč. odstranění pavučin</t>
  </si>
  <si>
    <t>Omytí vnitřních parapetů</t>
  </si>
  <si>
    <t>Desinfekce dveřních klik, umývadel, baterií, čistění odpadů</t>
  </si>
  <si>
    <t>Na vyžádání - předpoklad 4x ročně</t>
  </si>
  <si>
    <t>Úklid vnitřních prostor - volně přístupných stolů a nábytku do výše 1,6 m vč. odstranění pavučin</t>
  </si>
  <si>
    <t>Omytí umyvadel, vany, sprchového koutu  a baterií desinfekčním prostředkem</t>
  </si>
  <si>
    <t>Omytí toaletních mís desinfekčním přípravkem (zvenku i zevnitř)</t>
  </si>
  <si>
    <t>Desinfekce úchytových míst (baterie, zásobníky na mýdlo, ručníky, splachovadla, kliky)</t>
  </si>
  <si>
    <t>Omytí obkladů, omyvatelných stěn a zařizovacích předmětů</t>
  </si>
  <si>
    <t>Mytí podlahy desinfekčním prostředkem na sociálním zařízení</t>
  </si>
  <si>
    <r>
      <t>Mytí oken vč. rámů, vč. venkovních a vnitřních parapetů, mytí vnitřních a venkovních žaluzií, mytí luxferů (množství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uvedeno oboustranně)</t>
    </r>
  </si>
  <si>
    <t>Stírání prachu z vodorovných volných ploch nábytku od výše 1,6 m</t>
  </si>
  <si>
    <t>Čištění otopných těles</t>
  </si>
  <si>
    <t>Praní koberců mokrou cestou</t>
  </si>
  <si>
    <t>Čištění čalouněného nábytku suchou cestou (židle jednací, židle otočné, křesla, sedačky atd.)</t>
  </si>
  <si>
    <t>Mytí odpadkových košů</t>
  </si>
  <si>
    <t>Mytí celé plochy vnitřních dveří a zárubní</t>
  </si>
  <si>
    <t>Mytí venkovních dveří ve fasádě</t>
  </si>
  <si>
    <t xml:space="preserve"> CENOVÁ NABÍDKA - MIMOŘÁDNÝ ÚKLID</t>
  </si>
  <si>
    <t>Předpokládané mnnožství</t>
  </si>
  <si>
    <t>Cena v Kč/hod. bez DPH</t>
  </si>
  <si>
    <t>Mimořádný úklid při havárii vody, topení, atd.</t>
  </si>
  <si>
    <t>hod</t>
  </si>
  <si>
    <t>Mimořádný úklid po stavebních pracích vč. malování a výměně podlahové krytiny</t>
  </si>
  <si>
    <t>CENOVÁ NABÍDKA - SPOTŘEBNÍ MATERIÁL</t>
  </si>
  <si>
    <t>Položka</t>
  </si>
  <si>
    <t xml:space="preserve">ks </t>
  </si>
  <si>
    <t>Tek. mýdlo desinfekční bílé 5L</t>
  </si>
  <si>
    <t>Vonné sítko do pisoáru</t>
  </si>
  <si>
    <t>WC štětka komplet</t>
  </si>
  <si>
    <t>WC závěs vonný</t>
  </si>
  <si>
    <t>Cena za 1 úkon bez DPH</t>
  </si>
  <si>
    <t>chodby,  schodiště</t>
  </si>
  <si>
    <t>sociální zařízení (WC)</t>
  </si>
  <si>
    <t xml:space="preserve">A2 </t>
  </si>
  <si>
    <r>
      <t xml:space="preserve">B1 </t>
    </r>
    <r>
      <rPr>
        <sz val="8"/>
        <rFont val="Arial"/>
        <family val="2"/>
        <charset val="238"/>
      </rPr>
      <t>chodby,  schodiště</t>
    </r>
  </si>
  <si>
    <t>zasedací místnost</t>
  </si>
  <si>
    <t>B2</t>
  </si>
  <si>
    <t>chodba za garáží</t>
  </si>
  <si>
    <r>
      <t xml:space="preserve">D2 </t>
    </r>
    <r>
      <rPr>
        <sz val="8"/>
        <rFont val="Arial"/>
        <family val="2"/>
        <charset val="238"/>
      </rPr>
      <t>úklidová místnost</t>
    </r>
  </si>
  <si>
    <r>
      <rPr>
        <sz val="36"/>
        <rFont val="Arial"/>
        <family val="2"/>
        <charset val="238"/>
      </rPr>
      <t>B2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chodba za garáží</t>
    </r>
  </si>
  <si>
    <r>
      <t xml:space="preserve">H1  </t>
    </r>
    <r>
      <rPr>
        <sz val="9"/>
        <rFont val="Arial"/>
        <family val="2"/>
        <charset val="238"/>
      </rPr>
      <t>garáže</t>
    </r>
  </si>
  <si>
    <r>
      <t xml:space="preserve">H3  </t>
    </r>
    <r>
      <rPr>
        <sz val="10"/>
        <rFont val="Arial"/>
        <family val="2"/>
        <charset val="238"/>
      </rPr>
      <t>sklad se sociálním zařízení</t>
    </r>
    <r>
      <rPr>
        <sz val="36"/>
        <rFont val="Arial"/>
        <family val="2"/>
        <charset val="238"/>
      </rPr>
      <t xml:space="preserve"> </t>
    </r>
  </si>
  <si>
    <t xml:space="preserve">H3 </t>
  </si>
  <si>
    <t>sklad se sociálním zařízení, objekt objednatele</t>
  </si>
  <si>
    <r>
      <t xml:space="preserve">D1  </t>
    </r>
    <r>
      <rPr>
        <sz val="8"/>
        <rFont val="Arial"/>
        <family val="2"/>
        <charset val="238"/>
      </rPr>
      <t>sociální zařízení (WC)</t>
    </r>
  </si>
  <si>
    <t>Papírové ručníky skládané, ZZ bílé dvouvrstvé, 5000ks/bal</t>
  </si>
  <si>
    <t>Hygienické sáčky papírové(bal.100ks)</t>
  </si>
  <si>
    <t>bal.</t>
  </si>
  <si>
    <t>rol</t>
  </si>
  <si>
    <t>Sáčky do košů černý 30l, 50x60, 6 my, 50 ks/rol</t>
  </si>
  <si>
    <t>úklidová místnost</t>
  </si>
  <si>
    <t>kanceláře</t>
  </si>
  <si>
    <r>
      <t xml:space="preserve"> A2 </t>
    </r>
    <r>
      <rPr>
        <sz val="9"/>
        <rFont val="Arial"/>
        <family val="2"/>
        <charset val="238"/>
      </rPr>
      <t>zasedací místnost</t>
    </r>
  </si>
  <si>
    <r>
      <t xml:space="preserve">H2  </t>
    </r>
    <r>
      <rPr>
        <sz val="9"/>
        <rFont val="Arial"/>
        <family val="2"/>
        <charset val="238"/>
      </rPr>
      <t xml:space="preserve">technické místnosti, spisovny, </t>
    </r>
    <r>
      <rPr>
        <sz val="10"/>
        <rFont val="Arial"/>
        <family val="2"/>
        <charset val="238"/>
      </rPr>
      <t>sklady</t>
    </r>
  </si>
  <si>
    <t>CENOVÁ NABÍDKA - KRYCÍ LIST NABÍDKY - Králův Dvůr</t>
  </si>
  <si>
    <t xml:space="preserve">Měrná jednotka </t>
  </si>
  <si>
    <t>Cena za mj bez DPH</t>
  </si>
  <si>
    <t>Předpokládaná spotřeba mj za rok</t>
  </si>
  <si>
    <t>Předpokládaný počet úkonů za 12 měsíců</t>
  </si>
  <si>
    <t>Celková maximální cena za 12 měsíců bez DPH</t>
  </si>
  <si>
    <t>Cena za 1 měsíc  bez DPH</t>
  </si>
  <si>
    <t>Toaletní papír, 190mm, dvouvrstvý, 6 rolí-ks/balení</t>
  </si>
  <si>
    <t xml:space="preserve">Saponát nádobí 450ml </t>
  </si>
  <si>
    <t>Pytle na odpad 120l, 70x110, 50µm, 25 ks/rol</t>
  </si>
  <si>
    <t>Sáčky na odpad bílý, 70l, 85x63, 40ks/rol</t>
  </si>
  <si>
    <t>Příloha č. 1 ke smlouvě na zajištění úklidových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</si>
</sst>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36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9" xfId="0" applyBorder="1" applyProtection="1"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wrapText="1"/>
      <protection hidden="1"/>
    </xf>
    <xf numFmtId="164" fontId="0" fillId="6" borderId="29" xfId="0" applyNumberFormat="1" applyFill="1" applyBorder="1" applyAlignment="1" applyProtection="1">
      <alignment horizontal="center" vertical="center"/>
      <protection hidden="1"/>
    </xf>
    <xf numFmtId="164" fontId="0" fillId="6" borderId="30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wrapText="1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164" fontId="0" fillId="6" borderId="14" xfId="0" applyNumberForma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1" fillId="0" borderId="20" xfId="0" applyFont="1" applyBorder="1" applyProtection="1">
      <protection hidden="1"/>
    </xf>
    <xf numFmtId="4" fontId="0" fillId="4" borderId="18" xfId="0" applyNumberFormat="1" applyFill="1" applyBorder="1" applyAlignment="1" applyProtection="1">
      <alignment horizontal="center" vertical="center"/>
      <protection hidden="1"/>
    </xf>
    <xf numFmtId="164" fontId="0" fillId="6" borderId="44" xfId="0" applyNumberFormat="1" applyFill="1" applyBorder="1" applyAlignment="1" applyProtection="1">
      <alignment horizontal="center" vertical="center"/>
      <protection hidden="1"/>
    </xf>
    <xf numFmtId="164" fontId="2" fillId="5" borderId="15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4" fontId="0" fillId="0" borderId="31" xfId="0" applyNumberForma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64" fontId="2" fillId="6" borderId="11" xfId="0" applyNumberFormat="1" applyFont="1" applyFill="1" applyBorder="1" applyAlignment="1" applyProtection="1">
      <alignment horizontal="center" vertical="center"/>
      <protection hidden="1"/>
    </xf>
    <xf numFmtId="164" fontId="2" fillId="6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164" fontId="0" fillId="0" borderId="14" xfId="0" applyNumberForma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1" fillId="0" borderId="4" xfId="0" applyFont="1" applyBorder="1" applyAlignment="1" applyProtection="1">
      <alignment horizontal="justify" vertical="center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1" fillId="0" borderId="0" xfId="0" applyFont="1" applyAlignment="1" applyProtection="1">
      <alignment horizontal="left"/>
      <protection hidden="1"/>
    </xf>
    <xf numFmtId="164" fontId="1" fillId="0" borderId="1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164" fontId="1" fillId="0" borderId="17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18" xfId="0" applyFont="1" applyBorder="1" applyAlignment="1" applyProtection="1">
      <alignment horizontal="justify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hidden="1"/>
    </xf>
    <xf numFmtId="164" fontId="1" fillId="0" borderId="31" xfId="0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wrapText="1"/>
      <protection hidden="1"/>
    </xf>
    <xf numFmtId="0" fontId="1" fillId="0" borderId="4" xfId="0" applyFont="1" applyBorder="1" applyAlignment="1" applyProtection="1">
      <alignment horizontal="left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164" fontId="1" fillId="0" borderId="14" xfId="0" applyNumberFormat="1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164" fontId="1" fillId="0" borderId="17" xfId="0" applyNumberFormat="1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1" fillId="0" borderId="19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left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wrapText="1"/>
      <protection hidden="1"/>
    </xf>
    <xf numFmtId="0" fontId="1" fillId="0" borderId="7" xfId="0" applyFont="1" applyBorder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13" xfId="0" applyFont="1" applyBorder="1" applyProtection="1"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164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5" borderId="27" xfId="0" applyFont="1" applyFill="1" applyBorder="1" applyAlignment="1" applyProtection="1">
      <alignment horizontal="left" vertical="center"/>
      <protection hidden="1"/>
    </xf>
    <xf numFmtId="0" fontId="2" fillId="5" borderId="32" xfId="0" applyFont="1" applyFill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0" fontId="2" fillId="0" borderId="35" xfId="0" applyFont="1" applyBorder="1" applyAlignment="1" applyProtection="1">
      <alignment horizontal="right" vertical="center"/>
      <protection hidden="1"/>
    </xf>
    <xf numFmtId="0" fontId="4" fillId="0" borderId="3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wrapText="1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sheetPr>
    <pageSetUpPr fitToPage="1"/>
  </sheetPr>
  <dimension ref="A1:C10"/>
  <sheetViews>
    <sheetView tabSelected="1" workbookViewId="0">
      <selection activeCell="G14" sqref="G14"/>
    </sheetView>
  </sheetViews>
  <sheetFormatPr defaultRowHeight="12.75" x14ac:dyDescent="0.2"/>
  <cols>
    <col min="1" max="1" width="24.7109375" style="1" customWidth="1"/>
    <col min="2" max="2" width="19.7109375" style="1" customWidth="1"/>
    <col min="3" max="3" width="20" style="1" customWidth="1"/>
    <col min="4" max="16384" width="9.140625" style="1"/>
  </cols>
  <sheetData>
    <row r="1" spans="1:3" x14ac:dyDescent="0.2">
      <c r="A1" s="1" t="s">
        <v>149</v>
      </c>
    </row>
    <row r="3" spans="1:3" ht="26.25" customHeight="1" x14ac:dyDescent="0.2">
      <c r="A3" s="92" t="s">
        <v>138</v>
      </c>
      <c r="B3" s="92"/>
      <c r="C3" s="92"/>
    </row>
    <row r="4" spans="1:3" ht="13.5" thickBot="1" x14ac:dyDescent="0.25">
      <c r="A4" s="2"/>
    </row>
    <row r="5" spans="1:3" ht="42" customHeight="1" thickBot="1" x14ac:dyDescent="0.25">
      <c r="A5" s="3"/>
      <c r="B5" s="4" t="s">
        <v>144</v>
      </c>
      <c r="C5" s="5" t="s">
        <v>14</v>
      </c>
    </row>
    <row r="6" spans="1:3" ht="19.5" customHeight="1" x14ac:dyDescent="0.2">
      <c r="A6" s="6" t="s">
        <v>0</v>
      </c>
      <c r="B6" s="7">
        <f>'Prostor A'!G15+'Prostor B '!G12+'Prostor D'!G23</f>
        <v>0</v>
      </c>
      <c r="C6" s="8">
        <f>B6*12</f>
        <v>0</v>
      </c>
    </row>
    <row r="7" spans="1:3" ht="19.5" customHeight="1" x14ac:dyDescent="0.2">
      <c r="A7" s="9" t="s">
        <v>1</v>
      </c>
      <c r="B7" s="10" t="s">
        <v>2</v>
      </c>
      <c r="C7" s="11">
        <f>'Speciální úklid'!H49</f>
        <v>0</v>
      </c>
    </row>
    <row r="8" spans="1:3" ht="18.75" customHeight="1" x14ac:dyDescent="0.2">
      <c r="A8" s="9" t="s">
        <v>3</v>
      </c>
      <c r="B8" s="12"/>
      <c r="C8" s="11">
        <f>'Mimořádný úklid'!F5</f>
        <v>0</v>
      </c>
    </row>
    <row r="9" spans="1:3" ht="19.5" customHeight="1" thickBot="1" x14ac:dyDescent="0.25">
      <c r="A9" s="13" t="s">
        <v>4</v>
      </c>
      <c r="B9" s="14"/>
      <c r="C9" s="15">
        <f>'Spotřební materiál'!F14</f>
        <v>0</v>
      </c>
    </row>
    <row r="10" spans="1:3" ht="19.5" customHeight="1" thickBot="1" x14ac:dyDescent="0.25">
      <c r="A10" s="93" t="s">
        <v>143</v>
      </c>
      <c r="B10" s="94"/>
      <c r="C10" s="16">
        <f>SUM(C6:C9)</f>
        <v>0</v>
      </c>
    </row>
  </sheetData>
  <sheetProtection sheet="1" objects="1" scenarios="1" selectLockedCells="1"/>
  <mergeCells count="2">
    <mergeCell ref="A3:C3"/>
    <mergeCell ref="A10:B1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H2420"/>
  <sheetViews>
    <sheetView zoomScaleNormal="100" workbookViewId="0">
      <selection activeCell="G6" sqref="G6"/>
    </sheetView>
  </sheetViews>
  <sheetFormatPr defaultRowHeight="12.75" x14ac:dyDescent="0.2"/>
  <cols>
    <col min="1" max="1" width="10.7109375" style="37" customWidth="1"/>
    <col min="2" max="2" width="13" style="37" customWidth="1"/>
    <col min="3" max="3" width="62.85546875" style="38" customWidth="1"/>
    <col min="4" max="5" width="10.7109375" style="38" customWidth="1"/>
    <col min="6" max="6" width="11.7109375" style="37" customWidth="1"/>
    <col min="7" max="7" width="15.42578125" style="1" customWidth="1"/>
    <col min="8" max="8" width="16.85546875" style="1" customWidth="1"/>
    <col min="9" max="16384" width="9.140625" style="1"/>
  </cols>
  <sheetData>
    <row r="1" spans="1:8" ht="18" x14ac:dyDescent="0.25">
      <c r="A1" s="98" t="s">
        <v>5</v>
      </c>
      <c r="B1" s="98"/>
      <c r="C1" s="98"/>
      <c r="D1" s="98"/>
      <c r="E1" s="98"/>
      <c r="F1" s="98"/>
      <c r="G1" s="98"/>
      <c r="H1" s="98"/>
    </row>
    <row r="2" spans="1:8" ht="18" x14ac:dyDescent="0.25">
      <c r="A2" s="18" t="s">
        <v>6</v>
      </c>
      <c r="B2" s="18" t="s">
        <v>7</v>
      </c>
      <c r="C2" s="18" t="s">
        <v>135</v>
      </c>
      <c r="D2" s="19"/>
      <c r="E2" s="17"/>
      <c r="F2" s="17"/>
      <c r="G2" s="17"/>
      <c r="H2" s="17"/>
    </row>
    <row r="3" spans="1:8" ht="18" x14ac:dyDescent="0.25">
      <c r="A3" s="20"/>
      <c r="B3" s="18" t="s">
        <v>117</v>
      </c>
      <c r="C3" s="18" t="s">
        <v>119</v>
      </c>
      <c r="D3" s="1"/>
      <c r="E3" s="1"/>
      <c r="F3" s="1"/>
      <c r="G3" s="17"/>
      <c r="H3" s="17"/>
    </row>
    <row r="4" spans="1:8" ht="18.75" thickBot="1" x14ac:dyDescent="0.3">
      <c r="A4" s="17"/>
      <c r="B4" s="17"/>
      <c r="C4" s="17"/>
      <c r="D4" s="17"/>
      <c r="E4" s="17"/>
      <c r="F4" s="17"/>
      <c r="G4" s="17"/>
      <c r="H4" s="17"/>
    </row>
    <row r="5" spans="1:8" ht="39" thickBot="1" x14ac:dyDescent="0.25">
      <c r="A5" s="21" t="s">
        <v>8</v>
      </c>
      <c r="B5" s="22" t="s">
        <v>9</v>
      </c>
      <c r="C5" s="23" t="s">
        <v>10</v>
      </c>
      <c r="D5" s="23" t="s">
        <v>139</v>
      </c>
      <c r="E5" s="23" t="s">
        <v>11</v>
      </c>
      <c r="F5" s="23" t="s">
        <v>12</v>
      </c>
      <c r="G5" s="24" t="s">
        <v>13</v>
      </c>
      <c r="H5" s="25" t="s">
        <v>14</v>
      </c>
    </row>
    <row r="6" spans="1:8" ht="42.75" customHeight="1" thickTop="1" x14ac:dyDescent="0.2">
      <c r="A6" s="99" t="s">
        <v>15</v>
      </c>
      <c r="B6" s="101" t="s">
        <v>16</v>
      </c>
      <c r="C6" s="26" t="s">
        <v>17</v>
      </c>
      <c r="D6" s="27" t="s">
        <v>18</v>
      </c>
      <c r="E6" s="28">
        <v>23</v>
      </c>
      <c r="F6" s="28">
        <v>21</v>
      </c>
      <c r="G6" s="39"/>
      <c r="H6" s="29">
        <f>G6*12</f>
        <v>0</v>
      </c>
    </row>
    <row r="7" spans="1:8" ht="33" customHeight="1" x14ac:dyDescent="0.2">
      <c r="A7" s="100"/>
      <c r="B7" s="102"/>
      <c r="C7" s="30" t="s">
        <v>19</v>
      </c>
      <c r="D7" s="31" t="s">
        <v>20</v>
      </c>
      <c r="E7" s="32">
        <v>27</v>
      </c>
      <c r="F7" s="28">
        <v>21</v>
      </c>
      <c r="G7" s="39"/>
      <c r="H7" s="29">
        <f t="shared" ref="H7:H14" si="0">G7*12</f>
        <v>0</v>
      </c>
    </row>
    <row r="8" spans="1:8" ht="37.5" customHeight="1" x14ac:dyDescent="0.2">
      <c r="A8" s="100"/>
      <c r="B8" s="33" t="s">
        <v>21</v>
      </c>
      <c r="C8" s="30" t="s">
        <v>22</v>
      </c>
      <c r="D8" s="31" t="s">
        <v>20</v>
      </c>
      <c r="E8" s="32">
        <v>437</v>
      </c>
      <c r="F8" s="32">
        <v>8</v>
      </c>
      <c r="G8" s="39"/>
      <c r="H8" s="29">
        <f t="shared" si="0"/>
        <v>0</v>
      </c>
    </row>
    <row r="9" spans="1:8" ht="42" customHeight="1" x14ac:dyDescent="0.2">
      <c r="A9" s="100"/>
      <c r="B9" s="34" t="s">
        <v>23</v>
      </c>
      <c r="C9" s="30" t="s">
        <v>24</v>
      </c>
      <c r="D9" s="27" t="s">
        <v>18</v>
      </c>
      <c r="E9" s="32">
        <v>8</v>
      </c>
      <c r="F9" s="32">
        <v>4</v>
      </c>
      <c r="G9" s="39"/>
      <c r="H9" s="29">
        <f t="shared" si="0"/>
        <v>0</v>
      </c>
    </row>
    <row r="10" spans="1:8" ht="20.25" customHeight="1" x14ac:dyDescent="0.2">
      <c r="A10" s="100"/>
      <c r="B10" s="103" t="s">
        <v>25</v>
      </c>
      <c r="C10" s="30" t="s">
        <v>26</v>
      </c>
      <c r="D10" s="27" t="s">
        <v>18</v>
      </c>
      <c r="E10" s="32">
        <v>22</v>
      </c>
      <c r="F10" s="32">
        <v>1</v>
      </c>
      <c r="G10" s="39"/>
      <c r="H10" s="29">
        <f t="shared" si="0"/>
        <v>0</v>
      </c>
    </row>
    <row r="11" spans="1:8" ht="42.75" customHeight="1" x14ac:dyDescent="0.2">
      <c r="A11" s="100"/>
      <c r="B11" s="104"/>
      <c r="C11" s="30" t="s">
        <v>27</v>
      </c>
      <c r="D11" s="31" t="s">
        <v>18</v>
      </c>
      <c r="E11" s="32">
        <v>108</v>
      </c>
      <c r="F11" s="32">
        <v>1</v>
      </c>
      <c r="G11" s="39"/>
      <c r="H11" s="29">
        <f t="shared" si="0"/>
        <v>0</v>
      </c>
    </row>
    <row r="12" spans="1:8" ht="21.75" customHeight="1" x14ac:dyDescent="0.2">
      <c r="A12" s="100"/>
      <c r="B12" s="104"/>
      <c r="C12" s="30" t="s">
        <v>28</v>
      </c>
      <c r="D12" s="31" t="s">
        <v>20</v>
      </c>
      <c r="E12" s="32">
        <v>21</v>
      </c>
      <c r="F12" s="32">
        <v>1</v>
      </c>
      <c r="G12" s="39"/>
      <c r="H12" s="29">
        <f t="shared" si="0"/>
        <v>0</v>
      </c>
    </row>
    <row r="13" spans="1:8" ht="14.25" customHeight="1" x14ac:dyDescent="0.2">
      <c r="A13" s="100"/>
      <c r="B13" s="104"/>
      <c r="C13" s="30" t="s">
        <v>29</v>
      </c>
      <c r="D13" s="32" t="s">
        <v>30</v>
      </c>
      <c r="E13" s="32">
        <v>3</v>
      </c>
      <c r="F13" s="32">
        <v>1</v>
      </c>
      <c r="G13" s="39"/>
      <c r="H13" s="29">
        <f t="shared" si="0"/>
        <v>0</v>
      </c>
    </row>
    <row r="14" spans="1:8" ht="14.25" customHeight="1" thickBot="1" x14ac:dyDescent="0.25">
      <c r="A14" s="100"/>
      <c r="B14" s="104"/>
      <c r="C14" s="30" t="s">
        <v>31</v>
      </c>
      <c r="D14" s="27" t="s">
        <v>18</v>
      </c>
      <c r="E14" s="32">
        <v>35</v>
      </c>
      <c r="F14" s="32">
        <v>1</v>
      </c>
      <c r="G14" s="39"/>
      <c r="H14" s="29">
        <f t="shared" si="0"/>
        <v>0</v>
      </c>
    </row>
    <row r="15" spans="1:8" ht="19.5" customHeight="1" thickBot="1" x14ac:dyDescent="0.25">
      <c r="A15" s="95" t="s">
        <v>32</v>
      </c>
      <c r="B15" s="96"/>
      <c r="C15" s="96"/>
      <c r="D15" s="96"/>
      <c r="E15" s="96"/>
      <c r="F15" s="97"/>
      <c r="G15" s="35">
        <f>SUM(G6:G14)</f>
        <v>0</v>
      </c>
      <c r="H15" s="36">
        <f>SUM(H6:H14)</f>
        <v>0</v>
      </c>
    </row>
    <row r="16" spans="1:8" x14ac:dyDescent="0.2">
      <c r="A16" s="1"/>
      <c r="B16" s="1"/>
      <c r="C16" s="1"/>
      <c r="D16" s="1"/>
      <c r="E16" s="1"/>
      <c r="F16" s="1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</sheetData>
  <sheetProtection algorithmName="SHA-512" hashValue="bc+81tccilkHF6wVBJ8SrAbdU4L//iWUESbQUo0cbkOw34urE6oz1obd3HraVex+ldTX2VPgpCkLj9azFx4Zyw==" saltValue="6rfzGPsQXhVQonxfJGSIKw==" spinCount="100000" sheet="1" objects="1" scenarios="1" selectLockedCells="1"/>
  <mergeCells count="5">
    <mergeCell ref="A15:F15"/>
    <mergeCell ref="A1:H1"/>
    <mergeCell ref="A6:A14"/>
    <mergeCell ref="B6:B7"/>
    <mergeCell ref="B10:B14"/>
  </mergeCells>
  <pageMargins left="0.23622047244094491" right="0.23622047244094491" top="0.74803149606299213" bottom="0.7480314960629921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sheetPr>
    <pageSetUpPr fitToPage="1"/>
  </sheetPr>
  <dimension ref="A1:H1972"/>
  <sheetViews>
    <sheetView workbookViewId="0">
      <selection activeCell="G5" sqref="G5"/>
    </sheetView>
  </sheetViews>
  <sheetFormatPr defaultRowHeight="12.75" x14ac:dyDescent="0.2"/>
  <cols>
    <col min="1" max="1" width="10.7109375" style="37" customWidth="1"/>
    <col min="2" max="2" width="13" style="37" customWidth="1"/>
    <col min="3" max="3" width="62.85546875" style="38" customWidth="1"/>
    <col min="4" max="5" width="10.7109375" style="38" customWidth="1"/>
    <col min="6" max="6" width="11.7109375" style="37" customWidth="1"/>
    <col min="7" max="7" width="15.140625" style="1" customWidth="1"/>
    <col min="8" max="8" width="14.5703125" style="1" customWidth="1"/>
    <col min="9" max="16384" width="9.140625" style="1"/>
  </cols>
  <sheetData>
    <row r="1" spans="1:8" ht="18" x14ac:dyDescent="0.25">
      <c r="A1" s="98" t="s">
        <v>33</v>
      </c>
      <c r="B1" s="98"/>
      <c r="C1" s="98"/>
      <c r="D1" s="98"/>
      <c r="E1" s="98"/>
      <c r="F1" s="98"/>
      <c r="G1" s="98"/>
      <c r="H1" s="98"/>
    </row>
    <row r="2" spans="1:8" ht="18" x14ac:dyDescent="0.25">
      <c r="A2" s="18" t="s">
        <v>34</v>
      </c>
      <c r="B2" s="2" t="s">
        <v>35</v>
      </c>
      <c r="C2" s="18" t="s">
        <v>115</v>
      </c>
      <c r="D2" s="17"/>
      <c r="E2" s="17"/>
      <c r="F2" s="17"/>
      <c r="G2" s="17"/>
      <c r="H2" s="17"/>
    </row>
    <row r="3" spans="1:8" ht="18.75" thickBot="1" x14ac:dyDescent="0.3">
      <c r="A3" s="18"/>
      <c r="B3" s="2" t="s">
        <v>120</v>
      </c>
      <c r="C3" s="18" t="s">
        <v>121</v>
      </c>
      <c r="D3" s="17"/>
      <c r="E3" s="17"/>
      <c r="F3" s="17"/>
      <c r="G3" s="17"/>
      <c r="H3" s="17"/>
    </row>
    <row r="4" spans="1:8" ht="50.25" customHeight="1" thickBot="1" x14ac:dyDescent="0.25">
      <c r="A4" s="40" t="s">
        <v>8</v>
      </c>
      <c r="B4" s="41" t="s">
        <v>9</v>
      </c>
      <c r="C4" s="23" t="s">
        <v>10</v>
      </c>
      <c r="D4" s="23" t="s">
        <v>139</v>
      </c>
      <c r="E4" s="23" t="s">
        <v>11</v>
      </c>
      <c r="F4" s="23" t="s">
        <v>12</v>
      </c>
      <c r="G4" s="24" t="s">
        <v>13</v>
      </c>
      <c r="H4" s="25" t="s">
        <v>14</v>
      </c>
    </row>
    <row r="5" spans="1:8" ht="47.25" customHeight="1" thickTop="1" x14ac:dyDescent="0.2">
      <c r="A5" s="105" t="s">
        <v>118</v>
      </c>
      <c r="B5" s="107" t="s">
        <v>16</v>
      </c>
      <c r="C5" s="42" t="s">
        <v>17</v>
      </c>
      <c r="D5" s="27" t="s">
        <v>18</v>
      </c>
      <c r="E5" s="28">
        <v>5</v>
      </c>
      <c r="F5" s="28">
        <v>21</v>
      </c>
      <c r="G5" s="39"/>
      <c r="H5" s="43">
        <f>G5*12</f>
        <v>0</v>
      </c>
    </row>
    <row r="6" spans="1:8" ht="37.5" customHeight="1" x14ac:dyDescent="0.2">
      <c r="A6" s="106"/>
      <c r="B6" s="102"/>
      <c r="C6" s="44" t="s">
        <v>36</v>
      </c>
      <c r="D6" s="31" t="s">
        <v>20</v>
      </c>
      <c r="E6" s="32">
        <v>207.98</v>
      </c>
      <c r="F6" s="32">
        <v>21</v>
      </c>
      <c r="G6" s="39"/>
      <c r="H6" s="43">
        <f t="shared" ref="H6:H11" si="0">G6*12</f>
        <v>0</v>
      </c>
    </row>
    <row r="7" spans="1:8" ht="15.95" customHeight="1" x14ac:dyDescent="0.2">
      <c r="A7" s="106"/>
      <c r="B7" s="102"/>
      <c r="C7" s="30" t="s">
        <v>37</v>
      </c>
      <c r="D7" s="31" t="s">
        <v>20</v>
      </c>
      <c r="E7" s="32">
        <v>3</v>
      </c>
      <c r="F7" s="32">
        <v>21</v>
      </c>
      <c r="G7" s="39"/>
      <c r="H7" s="43">
        <f t="shared" si="0"/>
        <v>0</v>
      </c>
    </row>
    <row r="8" spans="1:8" ht="40.5" customHeight="1" x14ac:dyDescent="0.2">
      <c r="A8" s="106"/>
      <c r="B8" s="108" t="s">
        <v>25</v>
      </c>
      <c r="C8" s="44" t="s">
        <v>38</v>
      </c>
      <c r="D8" s="32" t="s">
        <v>18</v>
      </c>
      <c r="E8" s="32">
        <v>21</v>
      </c>
      <c r="F8" s="32">
        <v>1</v>
      </c>
      <c r="G8" s="39"/>
      <c r="H8" s="43">
        <f t="shared" si="0"/>
        <v>0</v>
      </c>
    </row>
    <row r="9" spans="1:8" ht="15.95" customHeight="1" x14ac:dyDescent="0.2">
      <c r="A9" s="106"/>
      <c r="B9" s="108"/>
      <c r="C9" s="44" t="s">
        <v>28</v>
      </c>
      <c r="D9" s="31" t="s">
        <v>20</v>
      </c>
      <c r="E9" s="32">
        <v>1.5</v>
      </c>
      <c r="F9" s="32">
        <v>1</v>
      </c>
      <c r="G9" s="39"/>
      <c r="H9" s="43">
        <f t="shared" si="0"/>
        <v>0</v>
      </c>
    </row>
    <row r="10" spans="1:8" ht="15.95" customHeight="1" x14ac:dyDescent="0.2">
      <c r="A10" s="106"/>
      <c r="B10" s="108"/>
      <c r="C10" s="45" t="s">
        <v>39</v>
      </c>
      <c r="D10" s="32" t="s">
        <v>18</v>
      </c>
      <c r="E10" s="32">
        <v>6</v>
      </c>
      <c r="F10" s="32">
        <v>1</v>
      </c>
      <c r="G10" s="39"/>
      <c r="H10" s="43">
        <f t="shared" si="0"/>
        <v>0</v>
      </c>
    </row>
    <row r="11" spans="1:8" ht="15.95" customHeight="1" thickBot="1" x14ac:dyDescent="0.25">
      <c r="A11" s="106"/>
      <c r="B11" s="108"/>
      <c r="C11" s="46" t="s">
        <v>40</v>
      </c>
      <c r="D11" s="32" t="s">
        <v>18</v>
      </c>
      <c r="E11" s="32">
        <v>12</v>
      </c>
      <c r="F11" s="32">
        <v>1</v>
      </c>
      <c r="G11" s="39"/>
      <c r="H11" s="43">
        <f t="shared" si="0"/>
        <v>0</v>
      </c>
    </row>
    <row r="12" spans="1:8" ht="21" customHeight="1" thickBot="1" x14ac:dyDescent="0.25">
      <c r="A12" s="95" t="s">
        <v>32</v>
      </c>
      <c r="B12" s="96"/>
      <c r="C12" s="96"/>
      <c r="D12" s="96"/>
      <c r="E12" s="96"/>
      <c r="F12" s="96"/>
      <c r="G12" s="35">
        <f>SUM(G5:G11)</f>
        <v>0</v>
      </c>
      <c r="H12" s="36">
        <f>SUM(H5:H11)</f>
        <v>0</v>
      </c>
    </row>
    <row r="13" spans="1:8" ht="15" customHeight="1" x14ac:dyDescent="0.2">
      <c r="A13" s="1"/>
      <c r="B13" s="1"/>
      <c r="C13" s="1"/>
      <c r="D13" s="1"/>
      <c r="E13" s="1"/>
      <c r="F13" s="1"/>
    </row>
    <row r="14" spans="1:8" x14ac:dyDescent="0.2">
      <c r="A14" s="1"/>
      <c r="B14" s="1"/>
      <c r="C14" s="1"/>
      <c r="D14" s="1"/>
      <c r="E14" s="1"/>
      <c r="F14" s="1"/>
    </row>
    <row r="15" spans="1:8" x14ac:dyDescent="0.2">
      <c r="A15" s="1"/>
      <c r="B15" s="1"/>
      <c r="C15" s="1"/>
      <c r="D15" s="1"/>
      <c r="E15" s="1"/>
      <c r="F15" s="1"/>
    </row>
    <row r="16" spans="1:8" x14ac:dyDescent="0.2">
      <c r="A16" s="1"/>
      <c r="B16" s="1"/>
      <c r="C16" s="1"/>
      <c r="D16" s="1"/>
      <c r="E16" s="1"/>
      <c r="F16" s="1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</sheetData>
  <sheetProtection algorithmName="SHA-512" hashValue="L5KD+sQ+H0k7Mx2sWGL1M3EXASSfqEqDP3f51gddA/oB8zwksRJaJx8xd/4gd33I19do/mhmFO2o4beoNvhgew==" saltValue="s1CJveptRVyNXsCY4nTk3g==" spinCount="100000" sheet="1" objects="1" scenarios="1" selectLockedCells="1"/>
  <mergeCells count="5">
    <mergeCell ref="A12:F12"/>
    <mergeCell ref="A1:H1"/>
    <mergeCell ref="A5:A11"/>
    <mergeCell ref="B5:B7"/>
    <mergeCell ref="B8:B11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sheetPr>
    <pageSetUpPr fitToPage="1"/>
  </sheetPr>
  <dimension ref="A1:K1983"/>
  <sheetViews>
    <sheetView workbookViewId="0">
      <selection activeCell="G5" sqref="G5"/>
    </sheetView>
  </sheetViews>
  <sheetFormatPr defaultRowHeight="12.75" x14ac:dyDescent="0.2"/>
  <cols>
    <col min="1" max="1" width="11.140625" style="37" customWidth="1"/>
    <col min="2" max="2" width="13" style="37" customWidth="1"/>
    <col min="3" max="3" width="62.85546875" style="38" customWidth="1"/>
    <col min="4" max="5" width="10.7109375" style="38" customWidth="1"/>
    <col min="6" max="6" width="11.7109375" style="37" customWidth="1"/>
    <col min="7" max="7" width="15" style="1" customWidth="1"/>
    <col min="8" max="8" width="17" style="1" customWidth="1"/>
    <col min="9" max="10" width="9.140625" style="1"/>
    <col min="11" max="11" width="9.42578125" style="1" bestFit="1" customWidth="1"/>
    <col min="12" max="16384" width="9.140625" style="1"/>
  </cols>
  <sheetData>
    <row r="1" spans="1:8" ht="18" x14ac:dyDescent="0.25">
      <c r="A1" s="98" t="s">
        <v>43</v>
      </c>
      <c r="B1" s="98"/>
      <c r="C1" s="98"/>
      <c r="D1" s="98"/>
      <c r="E1" s="98"/>
      <c r="F1" s="98"/>
      <c r="G1" s="98"/>
      <c r="H1" s="98"/>
    </row>
    <row r="2" spans="1:8" ht="18" x14ac:dyDescent="0.25">
      <c r="A2" s="18" t="s">
        <v>44</v>
      </c>
      <c r="B2" s="18" t="s">
        <v>45</v>
      </c>
      <c r="C2" s="18" t="s">
        <v>116</v>
      </c>
      <c r="D2" s="17"/>
      <c r="E2" s="17"/>
      <c r="F2" s="17"/>
      <c r="G2" s="17"/>
      <c r="H2" s="17"/>
    </row>
    <row r="3" spans="1:8" ht="18.75" thickBot="1" x14ac:dyDescent="0.3">
      <c r="A3" s="17"/>
      <c r="B3" s="47" t="s">
        <v>46</v>
      </c>
      <c r="C3" s="47" t="s">
        <v>134</v>
      </c>
      <c r="D3" s="17"/>
      <c r="E3" s="17"/>
      <c r="F3" s="17"/>
      <c r="G3" s="17"/>
      <c r="H3" s="17"/>
    </row>
    <row r="4" spans="1:8" ht="39" thickBot="1" x14ac:dyDescent="0.25">
      <c r="A4" s="40" t="s">
        <v>8</v>
      </c>
      <c r="B4" s="41" t="s">
        <v>9</v>
      </c>
      <c r="C4" s="23" t="s">
        <v>10</v>
      </c>
      <c r="D4" s="23" t="s">
        <v>139</v>
      </c>
      <c r="E4" s="23" t="s">
        <v>11</v>
      </c>
      <c r="F4" s="23" t="s">
        <v>12</v>
      </c>
      <c r="G4" s="24" t="s">
        <v>13</v>
      </c>
      <c r="H4" s="25" t="s">
        <v>14</v>
      </c>
    </row>
    <row r="5" spans="1:8" ht="42.75" customHeight="1" thickTop="1" x14ac:dyDescent="0.2">
      <c r="A5" s="100" t="s">
        <v>128</v>
      </c>
      <c r="B5" s="107" t="s">
        <v>16</v>
      </c>
      <c r="C5" s="42" t="s">
        <v>17</v>
      </c>
      <c r="D5" s="27" t="s">
        <v>18</v>
      </c>
      <c r="E5" s="27">
        <v>11</v>
      </c>
      <c r="F5" s="27">
        <v>21</v>
      </c>
      <c r="G5" s="57"/>
      <c r="H5" s="48">
        <f>G5*12</f>
        <v>0</v>
      </c>
    </row>
    <row r="6" spans="1:8" ht="15.95" customHeight="1" x14ac:dyDescent="0.2">
      <c r="A6" s="100"/>
      <c r="B6" s="102"/>
      <c r="C6" s="49" t="s">
        <v>47</v>
      </c>
      <c r="D6" s="50" t="s">
        <v>18</v>
      </c>
      <c r="E6" s="50">
        <v>6</v>
      </c>
      <c r="F6" s="31">
        <v>21</v>
      </c>
      <c r="G6" s="57"/>
      <c r="H6" s="48">
        <f t="shared" ref="H6:H16" si="0">G6*12</f>
        <v>0</v>
      </c>
    </row>
    <row r="7" spans="1:8" ht="15.75" customHeight="1" x14ac:dyDescent="0.2">
      <c r="A7" s="100"/>
      <c r="B7" s="102"/>
      <c r="C7" s="49" t="s">
        <v>48</v>
      </c>
      <c r="D7" s="50" t="s">
        <v>18</v>
      </c>
      <c r="E7" s="50">
        <v>15</v>
      </c>
      <c r="F7" s="31">
        <v>21</v>
      </c>
      <c r="G7" s="57"/>
      <c r="H7" s="48">
        <f t="shared" si="0"/>
        <v>0</v>
      </c>
    </row>
    <row r="8" spans="1:8" ht="15.95" customHeight="1" x14ac:dyDescent="0.2">
      <c r="A8" s="100"/>
      <c r="B8" s="102"/>
      <c r="C8" s="49" t="s">
        <v>49</v>
      </c>
      <c r="D8" s="50" t="s">
        <v>18</v>
      </c>
      <c r="E8" s="50">
        <v>6</v>
      </c>
      <c r="F8" s="31">
        <v>21</v>
      </c>
      <c r="G8" s="57"/>
      <c r="H8" s="48">
        <f t="shared" si="0"/>
        <v>0</v>
      </c>
    </row>
    <row r="9" spans="1:8" ht="28.5" customHeight="1" x14ac:dyDescent="0.2">
      <c r="A9" s="100"/>
      <c r="B9" s="102"/>
      <c r="C9" s="49" t="s">
        <v>50</v>
      </c>
      <c r="D9" s="50" t="s">
        <v>18</v>
      </c>
      <c r="E9" s="50">
        <v>25</v>
      </c>
      <c r="F9" s="31">
        <v>21</v>
      </c>
      <c r="G9" s="57"/>
      <c r="H9" s="48">
        <f t="shared" si="0"/>
        <v>0</v>
      </c>
    </row>
    <row r="10" spans="1:8" ht="14.25" customHeight="1" x14ac:dyDescent="0.2">
      <c r="A10" s="100"/>
      <c r="B10" s="102"/>
      <c r="C10" s="49" t="s">
        <v>51</v>
      </c>
      <c r="D10" s="50" t="s">
        <v>18</v>
      </c>
      <c r="E10" s="50">
        <v>2</v>
      </c>
      <c r="F10" s="31">
        <v>21</v>
      </c>
      <c r="G10" s="57"/>
      <c r="H10" s="48">
        <f t="shared" si="0"/>
        <v>0</v>
      </c>
    </row>
    <row r="11" spans="1:8" ht="30" customHeight="1" x14ac:dyDescent="0.2">
      <c r="A11" s="100"/>
      <c r="B11" s="102"/>
      <c r="C11" s="49" t="s">
        <v>52</v>
      </c>
      <c r="D11" s="50" t="s">
        <v>30</v>
      </c>
      <c r="E11" s="50">
        <v>5</v>
      </c>
      <c r="F11" s="31">
        <v>21</v>
      </c>
      <c r="G11" s="57"/>
      <c r="H11" s="48">
        <f t="shared" si="0"/>
        <v>0</v>
      </c>
    </row>
    <row r="12" spans="1:8" ht="15.95" customHeight="1" x14ac:dyDescent="0.2">
      <c r="A12" s="100"/>
      <c r="B12" s="102"/>
      <c r="C12" s="49" t="s">
        <v>53</v>
      </c>
      <c r="D12" s="50" t="s">
        <v>20</v>
      </c>
      <c r="E12" s="50">
        <v>45.82</v>
      </c>
      <c r="F12" s="31">
        <v>21</v>
      </c>
      <c r="G12" s="57"/>
      <c r="H12" s="48">
        <f t="shared" si="0"/>
        <v>0</v>
      </c>
    </row>
    <row r="13" spans="1:8" ht="17.25" customHeight="1" x14ac:dyDescent="0.2">
      <c r="A13" s="100"/>
      <c r="B13" s="103" t="s">
        <v>25</v>
      </c>
      <c r="C13" s="44" t="s">
        <v>54</v>
      </c>
      <c r="D13" s="50" t="s">
        <v>20</v>
      </c>
      <c r="E13" s="50">
        <v>56</v>
      </c>
      <c r="F13" s="50">
        <v>1</v>
      </c>
      <c r="G13" s="57"/>
      <c r="H13" s="48">
        <f t="shared" si="0"/>
        <v>0</v>
      </c>
    </row>
    <row r="14" spans="1:8" ht="18.75" customHeight="1" x14ac:dyDescent="0.2">
      <c r="A14" s="100"/>
      <c r="B14" s="104"/>
      <c r="C14" s="44" t="s">
        <v>55</v>
      </c>
      <c r="D14" s="50" t="s">
        <v>20</v>
      </c>
      <c r="E14" s="50">
        <v>10</v>
      </c>
      <c r="F14" s="50">
        <v>1</v>
      </c>
      <c r="G14" s="57"/>
      <c r="H14" s="48">
        <f t="shared" si="0"/>
        <v>0</v>
      </c>
    </row>
    <row r="15" spans="1:8" ht="15.95" customHeight="1" x14ac:dyDescent="0.2">
      <c r="A15" s="100"/>
      <c r="B15" s="104"/>
      <c r="C15" s="44" t="s">
        <v>56</v>
      </c>
      <c r="D15" s="31" t="s">
        <v>18</v>
      </c>
      <c r="E15" s="31">
        <v>12</v>
      </c>
      <c r="F15" s="50">
        <v>1</v>
      </c>
      <c r="G15" s="57"/>
      <c r="H15" s="48">
        <f t="shared" si="0"/>
        <v>0</v>
      </c>
    </row>
    <row r="16" spans="1:8" ht="27" customHeight="1" x14ac:dyDescent="0.2">
      <c r="A16" s="100"/>
      <c r="B16" s="104"/>
      <c r="C16" s="44" t="s">
        <v>57</v>
      </c>
      <c r="D16" s="31" t="s">
        <v>18</v>
      </c>
      <c r="E16" s="31">
        <v>21</v>
      </c>
      <c r="F16" s="50">
        <v>1</v>
      </c>
      <c r="G16" s="57"/>
      <c r="H16" s="48">
        <f t="shared" si="0"/>
        <v>0</v>
      </c>
    </row>
    <row r="17" spans="1:11" ht="27.75" customHeight="1" x14ac:dyDescent="0.2">
      <c r="A17" s="100"/>
      <c r="B17" s="104"/>
      <c r="C17" s="44" t="s">
        <v>58</v>
      </c>
      <c r="D17" s="31" t="s">
        <v>18</v>
      </c>
      <c r="E17" s="31">
        <v>65</v>
      </c>
      <c r="F17" s="50">
        <v>1</v>
      </c>
      <c r="G17" s="57"/>
      <c r="H17" s="51">
        <f t="shared" ref="H17:H22" si="1">G17*12</f>
        <v>0</v>
      </c>
    </row>
    <row r="18" spans="1:11" ht="27.75" customHeight="1" x14ac:dyDescent="0.2">
      <c r="A18" s="105"/>
      <c r="B18" s="113"/>
      <c r="C18" s="44" t="s">
        <v>59</v>
      </c>
      <c r="D18" s="31" t="s">
        <v>18</v>
      </c>
      <c r="E18" s="31">
        <v>18</v>
      </c>
      <c r="F18" s="50">
        <v>1</v>
      </c>
      <c r="G18" s="57"/>
      <c r="H18" s="51">
        <f t="shared" si="1"/>
        <v>0</v>
      </c>
    </row>
    <row r="19" spans="1:11" ht="16.5" customHeight="1" x14ac:dyDescent="0.2">
      <c r="A19" s="100" t="s">
        <v>122</v>
      </c>
      <c r="B19" s="108" t="s">
        <v>23</v>
      </c>
      <c r="C19" s="52" t="s">
        <v>60</v>
      </c>
      <c r="D19" s="31" t="s">
        <v>18</v>
      </c>
      <c r="E19" s="31">
        <v>2</v>
      </c>
      <c r="F19" s="50">
        <v>4</v>
      </c>
      <c r="G19" s="57"/>
      <c r="H19" s="51">
        <f t="shared" si="1"/>
        <v>0</v>
      </c>
    </row>
    <row r="20" spans="1:11" ht="18.75" customHeight="1" x14ac:dyDescent="0.2">
      <c r="A20" s="100"/>
      <c r="B20" s="108"/>
      <c r="C20" s="45" t="s">
        <v>61</v>
      </c>
      <c r="D20" s="50" t="s">
        <v>20</v>
      </c>
      <c r="E20" s="31">
        <v>7</v>
      </c>
      <c r="F20" s="50">
        <v>4</v>
      </c>
      <c r="G20" s="57"/>
      <c r="H20" s="51">
        <f t="shared" si="1"/>
        <v>0</v>
      </c>
    </row>
    <row r="21" spans="1:11" ht="17.25" customHeight="1" x14ac:dyDescent="0.2">
      <c r="A21" s="100"/>
      <c r="B21" s="108"/>
      <c r="C21" s="45" t="s">
        <v>56</v>
      </c>
      <c r="D21" s="31" t="s">
        <v>18</v>
      </c>
      <c r="E21" s="31">
        <v>1</v>
      </c>
      <c r="F21" s="50">
        <v>4</v>
      </c>
      <c r="G21" s="57"/>
      <c r="H21" s="51">
        <f t="shared" si="1"/>
        <v>0</v>
      </c>
      <c r="K21" s="53"/>
    </row>
    <row r="22" spans="1:11" ht="18" customHeight="1" thickBot="1" x14ac:dyDescent="0.25">
      <c r="A22" s="111"/>
      <c r="B22" s="112"/>
      <c r="C22" s="54" t="s">
        <v>62</v>
      </c>
      <c r="D22" s="55" t="s">
        <v>30</v>
      </c>
      <c r="E22" s="55">
        <v>1</v>
      </c>
      <c r="F22" s="56">
        <v>4</v>
      </c>
      <c r="G22" s="58"/>
      <c r="H22" s="51">
        <f t="shared" si="1"/>
        <v>0</v>
      </c>
    </row>
    <row r="23" spans="1:11" ht="25.5" customHeight="1" thickBot="1" x14ac:dyDescent="0.25">
      <c r="A23" s="109" t="s">
        <v>32</v>
      </c>
      <c r="B23" s="110"/>
      <c r="C23" s="110"/>
      <c r="D23" s="110"/>
      <c r="E23" s="110"/>
      <c r="F23" s="110"/>
      <c r="G23" s="35">
        <f>SUM(G5:G22)</f>
        <v>0</v>
      </c>
      <c r="H23" s="35">
        <f>SUM(H5:H22)</f>
        <v>0</v>
      </c>
    </row>
    <row r="24" spans="1:11" ht="15" customHeight="1" x14ac:dyDescent="0.2">
      <c r="A24" s="1"/>
      <c r="B24" s="1"/>
      <c r="C24" s="1"/>
      <c r="D24" s="1"/>
      <c r="E24" s="1"/>
      <c r="F24" s="1"/>
    </row>
    <row r="25" spans="1:11" x14ac:dyDescent="0.2">
      <c r="A25" s="1"/>
      <c r="B25" s="1"/>
      <c r="C25" s="1"/>
      <c r="D25" s="1"/>
      <c r="E25" s="1"/>
      <c r="F25" s="1"/>
    </row>
    <row r="26" spans="1:11" x14ac:dyDescent="0.2">
      <c r="A26" s="1"/>
      <c r="B26" s="1"/>
      <c r="C26" s="1"/>
      <c r="D26" s="1"/>
      <c r="E26" s="1"/>
      <c r="F26" s="1"/>
    </row>
    <row r="27" spans="1:11" x14ac:dyDescent="0.2">
      <c r="A27" s="1"/>
      <c r="B27" s="1"/>
      <c r="C27" s="1"/>
      <c r="D27" s="1"/>
      <c r="E27" s="1"/>
      <c r="F27" s="1"/>
    </row>
    <row r="28" spans="1:11" x14ac:dyDescent="0.2">
      <c r="A28" s="1"/>
      <c r="B28" s="1"/>
      <c r="C28" s="1"/>
      <c r="D28" s="1"/>
      <c r="E28" s="1"/>
      <c r="F28" s="1"/>
    </row>
    <row r="29" spans="1:11" x14ac:dyDescent="0.2">
      <c r="A29" s="1"/>
      <c r="B29" s="1"/>
      <c r="C29" s="1"/>
      <c r="D29" s="1"/>
      <c r="E29" s="1"/>
      <c r="F29" s="1"/>
    </row>
    <row r="30" spans="1:11" x14ac:dyDescent="0.2">
      <c r="A30" s="1"/>
      <c r="B30" s="1"/>
      <c r="C30" s="1"/>
      <c r="D30" s="1"/>
      <c r="E30" s="1"/>
      <c r="F30" s="1"/>
    </row>
    <row r="31" spans="1:11" x14ac:dyDescent="0.2">
      <c r="A31" s="1"/>
      <c r="B31" s="1"/>
      <c r="C31" s="1"/>
      <c r="D31" s="1"/>
      <c r="E31" s="1"/>
      <c r="F31" s="1"/>
    </row>
    <row r="32" spans="1:11" x14ac:dyDescent="0.2">
      <c r="A32" s="1"/>
      <c r="B32" s="1"/>
      <c r="C32" s="1"/>
      <c r="D32" s="1"/>
      <c r="E32" s="1"/>
      <c r="F32" s="1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</sheetData>
  <sheetProtection algorithmName="SHA-512" hashValue="3OOCa4nbPV2FVDtbVx6tWnFVzpCWasFcAOhVfSJhkrYjuhkD7Kr13N/TnSBTkulAOfUGtBbDB+ZbeVcEaTmpaA==" saltValue="oEZ0YLYMusM73DVmMP08Zw==" spinCount="100000" sheet="1" objects="1" scenarios="1" selectLockedCells="1"/>
  <mergeCells count="7">
    <mergeCell ref="A1:H1"/>
    <mergeCell ref="B5:B12"/>
    <mergeCell ref="A23:F23"/>
    <mergeCell ref="A19:A22"/>
    <mergeCell ref="B19:B22"/>
    <mergeCell ref="A5:A18"/>
    <mergeCell ref="B13:B18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841E-A3E3-41B8-A5AC-612DA6A38BB2}">
  <sheetPr>
    <pageSetUpPr fitToPage="1"/>
  </sheetPr>
  <dimension ref="A1:H2499"/>
  <sheetViews>
    <sheetView topLeftCell="A8" workbookViewId="0">
      <selection activeCell="G9" sqref="G9"/>
    </sheetView>
  </sheetViews>
  <sheetFormatPr defaultRowHeight="12.75" customHeight="1" x14ac:dyDescent="0.2"/>
  <cols>
    <col min="1" max="1" width="12.42578125" style="37" customWidth="1"/>
    <col min="2" max="2" width="13" style="37" customWidth="1"/>
    <col min="3" max="3" width="58.7109375" style="38" customWidth="1"/>
    <col min="4" max="5" width="10.7109375" style="38" customWidth="1"/>
    <col min="6" max="6" width="14.140625" style="37" customWidth="1"/>
    <col min="7" max="7" width="11.7109375" style="1" customWidth="1"/>
    <col min="8" max="8" width="15.7109375" style="1" customWidth="1"/>
    <col min="9" max="16384" width="9.140625" style="1"/>
  </cols>
  <sheetData>
    <row r="1" spans="1:8" ht="18" x14ac:dyDescent="0.25">
      <c r="A1" s="98" t="s">
        <v>63</v>
      </c>
      <c r="B1" s="98"/>
      <c r="C1" s="98"/>
      <c r="D1" s="98"/>
      <c r="E1" s="98"/>
      <c r="F1" s="98"/>
      <c r="G1" s="98"/>
      <c r="H1" s="98"/>
    </row>
    <row r="2" spans="1:8" s="2" customFormat="1" x14ac:dyDescent="0.2">
      <c r="A2" s="2" t="s">
        <v>64</v>
      </c>
      <c r="B2" s="2" t="s">
        <v>65</v>
      </c>
      <c r="C2" s="2" t="s">
        <v>119</v>
      </c>
      <c r="D2" s="59"/>
      <c r="E2" s="59"/>
      <c r="F2" s="59"/>
      <c r="G2" s="59"/>
      <c r="H2" s="59"/>
    </row>
    <row r="3" spans="1:8" s="47" customFormat="1" x14ac:dyDescent="0.2">
      <c r="A3" s="2" t="s">
        <v>66</v>
      </c>
      <c r="B3" s="18" t="s">
        <v>120</v>
      </c>
      <c r="C3" s="18" t="s">
        <v>121</v>
      </c>
    </row>
    <row r="4" spans="1:8" ht="13.5" customHeight="1" x14ac:dyDescent="0.25">
      <c r="A4" s="2"/>
      <c r="B4" s="18" t="s">
        <v>67</v>
      </c>
      <c r="C4" s="18" t="s">
        <v>68</v>
      </c>
      <c r="D4" s="17"/>
      <c r="E4" s="17"/>
      <c r="F4" s="17"/>
      <c r="G4" s="17"/>
      <c r="H4" s="17"/>
    </row>
    <row r="5" spans="1:8" ht="14.25" customHeight="1" x14ac:dyDescent="0.25">
      <c r="A5" s="20"/>
      <c r="B5" s="18" t="s">
        <v>69</v>
      </c>
      <c r="C5" s="18" t="s">
        <v>70</v>
      </c>
      <c r="D5" s="17"/>
      <c r="E5" s="17"/>
      <c r="F5" s="17"/>
      <c r="G5" s="17"/>
      <c r="H5" s="17"/>
    </row>
    <row r="6" spans="1:8" ht="14.25" customHeight="1" x14ac:dyDescent="0.25">
      <c r="A6" s="2"/>
      <c r="B6" s="18" t="s">
        <v>126</v>
      </c>
      <c r="C6" s="18" t="s">
        <v>127</v>
      </c>
      <c r="D6" s="17"/>
      <c r="E6" s="17"/>
      <c r="F6" s="17"/>
      <c r="G6" s="17"/>
      <c r="H6" s="17"/>
    </row>
    <row r="7" spans="1:8" ht="14.25" customHeight="1" thickBot="1" x14ac:dyDescent="0.3">
      <c r="A7" s="2" t="s">
        <v>71</v>
      </c>
      <c r="B7" s="20"/>
      <c r="C7" s="2"/>
      <c r="D7" s="17"/>
      <c r="E7" s="17"/>
      <c r="F7" s="17"/>
      <c r="G7" s="17"/>
      <c r="H7" s="17"/>
    </row>
    <row r="8" spans="1:8" ht="39" thickBot="1" x14ac:dyDescent="0.25">
      <c r="A8" s="40" t="s">
        <v>8</v>
      </c>
      <c r="B8" s="41" t="s">
        <v>9</v>
      </c>
      <c r="C8" s="23" t="s">
        <v>10</v>
      </c>
      <c r="D8" s="23" t="s">
        <v>139</v>
      </c>
      <c r="E8" s="23" t="s">
        <v>11</v>
      </c>
      <c r="F8" s="23" t="s">
        <v>142</v>
      </c>
      <c r="G8" s="24" t="s">
        <v>114</v>
      </c>
      <c r="H8" s="25" t="s">
        <v>14</v>
      </c>
    </row>
    <row r="9" spans="1:8" ht="26.25" thickTop="1" x14ac:dyDescent="0.2">
      <c r="A9" s="106" t="s">
        <v>136</v>
      </c>
      <c r="B9" s="115" t="s">
        <v>72</v>
      </c>
      <c r="C9" s="30" t="s">
        <v>73</v>
      </c>
      <c r="D9" s="31" t="s">
        <v>20</v>
      </c>
      <c r="E9" s="32">
        <v>38</v>
      </c>
      <c r="F9" s="32">
        <v>5</v>
      </c>
      <c r="G9" s="39"/>
      <c r="H9" s="60">
        <f>F9*G9</f>
        <v>0</v>
      </c>
    </row>
    <row r="10" spans="1:8" ht="38.25" x14ac:dyDescent="0.2">
      <c r="A10" s="106"/>
      <c r="B10" s="116"/>
      <c r="C10" s="26" t="s">
        <v>74</v>
      </c>
      <c r="D10" s="27" t="s">
        <v>18</v>
      </c>
      <c r="E10" s="32">
        <v>1</v>
      </c>
      <c r="F10" s="32">
        <v>5</v>
      </c>
      <c r="G10" s="39"/>
      <c r="H10" s="60">
        <f t="shared" ref="H10:H48" si="0">F10*G10</f>
        <v>0</v>
      </c>
    </row>
    <row r="11" spans="1:8" ht="25.5" x14ac:dyDescent="0.2">
      <c r="A11" s="106"/>
      <c r="B11" s="116"/>
      <c r="C11" s="30" t="s">
        <v>75</v>
      </c>
      <c r="D11" s="31" t="s">
        <v>20</v>
      </c>
      <c r="E11" s="32">
        <v>9</v>
      </c>
      <c r="F11" s="32">
        <v>5</v>
      </c>
      <c r="G11" s="39"/>
      <c r="H11" s="60">
        <f t="shared" si="0"/>
        <v>0</v>
      </c>
    </row>
    <row r="12" spans="1:8" ht="38.25" x14ac:dyDescent="0.2">
      <c r="A12" s="106"/>
      <c r="B12" s="116"/>
      <c r="C12" s="30" t="s">
        <v>27</v>
      </c>
      <c r="D12" s="27" t="s">
        <v>18</v>
      </c>
      <c r="E12" s="32">
        <v>6</v>
      </c>
      <c r="F12" s="32">
        <v>5</v>
      </c>
      <c r="G12" s="39"/>
      <c r="H12" s="60">
        <f t="shared" si="0"/>
        <v>0</v>
      </c>
    </row>
    <row r="13" spans="1:8" ht="19.5" customHeight="1" x14ac:dyDescent="0.2">
      <c r="A13" s="106"/>
      <c r="B13" s="116"/>
      <c r="C13" s="30" t="s">
        <v>28</v>
      </c>
      <c r="D13" s="31" t="s">
        <v>20</v>
      </c>
      <c r="E13" s="32">
        <v>0.8</v>
      </c>
      <c r="F13" s="32">
        <v>5</v>
      </c>
      <c r="G13" s="39"/>
      <c r="H13" s="60">
        <f t="shared" si="0"/>
        <v>0</v>
      </c>
    </row>
    <row r="14" spans="1:8" x14ac:dyDescent="0.2">
      <c r="A14" s="106"/>
      <c r="B14" s="116"/>
      <c r="C14" s="30" t="s">
        <v>29</v>
      </c>
      <c r="D14" s="32" t="s">
        <v>30</v>
      </c>
      <c r="E14" s="32">
        <v>1</v>
      </c>
      <c r="F14" s="32">
        <v>5</v>
      </c>
      <c r="G14" s="39"/>
      <c r="H14" s="60">
        <f t="shared" si="0"/>
        <v>0</v>
      </c>
    </row>
    <row r="15" spans="1:8" x14ac:dyDescent="0.2">
      <c r="A15" s="106"/>
      <c r="B15" s="116"/>
      <c r="C15" s="30" t="s">
        <v>31</v>
      </c>
      <c r="D15" s="27" t="s">
        <v>18</v>
      </c>
      <c r="E15" s="32">
        <v>1</v>
      </c>
      <c r="F15" s="32">
        <v>5</v>
      </c>
      <c r="G15" s="39"/>
      <c r="H15" s="60">
        <f t="shared" si="0"/>
        <v>0</v>
      </c>
    </row>
    <row r="16" spans="1:8" ht="25.5" x14ac:dyDescent="0.2">
      <c r="A16" s="106"/>
      <c r="B16" s="116"/>
      <c r="C16" s="30" t="s">
        <v>41</v>
      </c>
      <c r="D16" s="31" t="s">
        <v>18</v>
      </c>
      <c r="E16" s="32">
        <v>1</v>
      </c>
      <c r="F16" s="32">
        <v>5</v>
      </c>
      <c r="G16" s="39"/>
      <c r="H16" s="60">
        <f t="shared" si="0"/>
        <v>0</v>
      </c>
    </row>
    <row r="17" spans="1:8" ht="14.25" x14ac:dyDescent="0.2">
      <c r="A17" s="106"/>
      <c r="B17" s="117"/>
      <c r="C17" s="30" t="s">
        <v>42</v>
      </c>
      <c r="D17" s="31" t="s">
        <v>20</v>
      </c>
      <c r="E17" s="62">
        <v>1</v>
      </c>
      <c r="F17" s="32">
        <v>5</v>
      </c>
      <c r="G17" s="39"/>
      <c r="H17" s="60">
        <f t="shared" si="0"/>
        <v>0</v>
      </c>
    </row>
    <row r="18" spans="1:8" ht="25.5" x14ac:dyDescent="0.2">
      <c r="A18" s="114" t="s">
        <v>123</v>
      </c>
      <c r="B18" s="118" t="s">
        <v>76</v>
      </c>
      <c r="C18" s="44" t="s">
        <v>77</v>
      </c>
      <c r="D18" s="32" t="s">
        <v>18</v>
      </c>
      <c r="E18" s="32">
        <v>4</v>
      </c>
      <c r="F18" s="50">
        <v>4</v>
      </c>
      <c r="G18" s="39"/>
      <c r="H18" s="60">
        <f t="shared" si="0"/>
        <v>0</v>
      </c>
    </row>
    <row r="19" spans="1:8" ht="38.25" x14ac:dyDescent="0.2">
      <c r="A19" s="114"/>
      <c r="B19" s="119"/>
      <c r="C19" s="44" t="s">
        <v>36</v>
      </c>
      <c r="D19" s="31" t="s">
        <v>20</v>
      </c>
      <c r="E19" s="32">
        <v>14</v>
      </c>
      <c r="F19" s="50">
        <v>4</v>
      </c>
      <c r="G19" s="39"/>
      <c r="H19" s="60">
        <f t="shared" si="0"/>
        <v>0</v>
      </c>
    </row>
    <row r="20" spans="1:8" ht="18" customHeight="1" x14ac:dyDescent="0.2">
      <c r="A20" s="114"/>
      <c r="B20" s="119"/>
      <c r="C20" s="44" t="s">
        <v>78</v>
      </c>
      <c r="D20" s="32" t="s">
        <v>18</v>
      </c>
      <c r="E20" s="32">
        <v>1</v>
      </c>
      <c r="F20" s="61">
        <v>4</v>
      </c>
      <c r="G20" s="39"/>
      <c r="H20" s="60">
        <f t="shared" si="0"/>
        <v>0</v>
      </c>
    </row>
    <row r="21" spans="1:8" ht="16.5" customHeight="1" x14ac:dyDescent="0.2">
      <c r="A21" s="114"/>
      <c r="B21" s="120"/>
      <c r="C21" s="44" t="s">
        <v>28</v>
      </c>
      <c r="D21" s="31" t="s">
        <v>20</v>
      </c>
      <c r="E21" s="32">
        <v>0.5</v>
      </c>
      <c r="F21" s="50">
        <v>4</v>
      </c>
      <c r="G21" s="39"/>
      <c r="H21" s="60">
        <f t="shared" si="0"/>
        <v>0</v>
      </c>
    </row>
    <row r="22" spans="1:8" ht="18.75" customHeight="1" x14ac:dyDescent="0.2">
      <c r="A22" s="100" t="s">
        <v>124</v>
      </c>
      <c r="B22" s="118" t="s">
        <v>79</v>
      </c>
      <c r="C22" s="64" t="s">
        <v>80</v>
      </c>
      <c r="D22" s="31" t="s">
        <v>20</v>
      </c>
      <c r="E22" s="28">
        <v>123.33</v>
      </c>
      <c r="F22" s="28">
        <v>1</v>
      </c>
      <c r="G22" s="39"/>
      <c r="H22" s="60">
        <f t="shared" si="0"/>
        <v>0</v>
      </c>
    </row>
    <row r="23" spans="1:8" ht="19.5" customHeight="1" x14ac:dyDescent="0.2">
      <c r="A23" s="100"/>
      <c r="B23" s="119"/>
      <c r="C23" s="65" t="s">
        <v>81</v>
      </c>
      <c r="D23" s="31" t="s">
        <v>20</v>
      </c>
      <c r="E23" s="32">
        <v>27</v>
      </c>
      <c r="F23" s="32">
        <v>1</v>
      </c>
      <c r="G23" s="39"/>
      <c r="H23" s="60">
        <f t="shared" si="0"/>
        <v>0</v>
      </c>
    </row>
    <row r="24" spans="1:8" ht="25.5" customHeight="1" x14ac:dyDescent="0.2">
      <c r="A24" s="100"/>
      <c r="B24" s="120"/>
      <c r="C24" s="65" t="s">
        <v>82</v>
      </c>
      <c r="D24" s="31" t="s">
        <v>18</v>
      </c>
      <c r="E24" s="32">
        <v>7</v>
      </c>
      <c r="F24" s="32">
        <v>1</v>
      </c>
      <c r="G24" s="39"/>
      <c r="H24" s="60">
        <f t="shared" si="0"/>
        <v>0</v>
      </c>
    </row>
    <row r="25" spans="1:8" ht="39" customHeight="1" x14ac:dyDescent="0.2">
      <c r="A25" s="106" t="s">
        <v>137</v>
      </c>
      <c r="B25" s="119" t="s">
        <v>76</v>
      </c>
      <c r="C25" s="49" t="s">
        <v>17</v>
      </c>
      <c r="D25" s="31" t="s">
        <v>18</v>
      </c>
      <c r="E25" s="32">
        <v>2</v>
      </c>
      <c r="F25" s="32">
        <v>4</v>
      </c>
      <c r="G25" s="39"/>
      <c r="H25" s="60">
        <f t="shared" si="0"/>
        <v>0</v>
      </c>
    </row>
    <row r="26" spans="1:8" ht="27.75" customHeight="1" x14ac:dyDescent="0.2">
      <c r="A26" s="106"/>
      <c r="B26" s="119"/>
      <c r="C26" s="49" t="s">
        <v>73</v>
      </c>
      <c r="D26" s="31" t="s">
        <v>20</v>
      </c>
      <c r="E26" s="32">
        <v>38</v>
      </c>
      <c r="F26" s="32">
        <v>4</v>
      </c>
      <c r="G26" s="39"/>
      <c r="H26" s="60">
        <f t="shared" si="0"/>
        <v>0</v>
      </c>
    </row>
    <row r="27" spans="1:8" ht="18.75" customHeight="1" x14ac:dyDescent="0.2">
      <c r="A27" s="106"/>
      <c r="B27" s="119"/>
      <c r="C27" s="49" t="s">
        <v>75</v>
      </c>
      <c r="D27" s="31" t="s">
        <v>20</v>
      </c>
      <c r="E27" s="32">
        <v>3</v>
      </c>
      <c r="F27" s="32">
        <v>4</v>
      </c>
      <c r="G27" s="39"/>
      <c r="H27" s="60">
        <f t="shared" si="0"/>
        <v>0</v>
      </c>
    </row>
    <row r="28" spans="1:8" ht="39" customHeight="1" x14ac:dyDescent="0.2">
      <c r="A28" s="123"/>
      <c r="B28" s="119"/>
      <c r="C28" s="49" t="s">
        <v>83</v>
      </c>
      <c r="D28" s="31" t="s">
        <v>18</v>
      </c>
      <c r="E28" s="32">
        <v>6</v>
      </c>
      <c r="F28" s="32">
        <v>4</v>
      </c>
      <c r="G28" s="39"/>
      <c r="H28" s="60">
        <f t="shared" si="0"/>
        <v>0</v>
      </c>
    </row>
    <row r="29" spans="1:8" ht="17.25" customHeight="1" x14ac:dyDescent="0.2">
      <c r="A29" s="123"/>
      <c r="B29" s="119"/>
      <c r="C29" s="49" t="s">
        <v>84</v>
      </c>
      <c r="D29" s="31" t="s">
        <v>20</v>
      </c>
      <c r="E29" s="32">
        <v>0.8</v>
      </c>
      <c r="F29" s="32">
        <v>4</v>
      </c>
      <c r="G29" s="39"/>
      <c r="H29" s="60">
        <f t="shared" si="0"/>
        <v>0</v>
      </c>
    </row>
    <row r="30" spans="1:8" ht="18.75" customHeight="1" x14ac:dyDescent="0.2">
      <c r="A30" s="123"/>
      <c r="B30" s="119"/>
      <c r="C30" s="49" t="s">
        <v>29</v>
      </c>
      <c r="D30" s="32" t="s">
        <v>30</v>
      </c>
      <c r="E30" s="32">
        <v>1</v>
      </c>
      <c r="F30" s="32">
        <v>4</v>
      </c>
      <c r="G30" s="39"/>
      <c r="H30" s="60">
        <f t="shared" si="0"/>
        <v>0</v>
      </c>
    </row>
    <row r="31" spans="1:8" ht="19.5" customHeight="1" thickBot="1" x14ac:dyDescent="0.25">
      <c r="A31" s="123"/>
      <c r="B31" s="120"/>
      <c r="C31" s="49" t="s">
        <v>85</v>
      </c>
      <c r="D31" s="31" t="s">
        <v>18</v>
      </c>
      <c r="E31" s="32">
        <v>25</v>
      </c>
      <c r="F31" s="32">
        <v>4</v>
      </c>
      <c r="G31" s="39"/>
      <c r="H31" s="60">
        <f t="shared" si="0"/>
        <v>0</v>
      </c>
    </row>
    <row r="32" spans="1:8" ht="39" thickTop="1" x14ac:dyDescent="0.2">
      <c r="A32" s="105" t="s">
        <v>125</v>
      </c>
      <c r="B32" s="121" t="s">
        <v>86</v>
      </c>
      <c r="C32" s="67" t="s">
        <v>74</v>
      </c>
      <c r="D32" s="27" t="s">
        <v>18</v>
      </c>
      <c r="E32" s="28">
        <v>2</v>
      </c>
      <c r="F32" s="28">
        <v>4</v>
      </c>
      <c r="G32" s="39"/>
      <c r="H32" s="60">
        <f t="shared" si="0"/>
        <v>0</v>
      </c>
    </row>
    <row r="33" spans="1:8" ht="25.5" x14ac:dyDescent="0.2">
      <c r="A33" s="106"/>
      <c r="B33" s="116"/>
      <c r="C33" s="44" t="s">
        <v>87</v>
      </c>
      <c r="D33" s="31" t="s">
        <v>20</v>
      </c>
      <c r="E33" s="32">
        <v>2</v>
      </c>
      <c r="F33" s="28">
        <v>4</v>
      </c>
      <c r="G33" s="39"/>
      <c r="H33" s="60">
        <f t="shared" si="0"/>
        <v>0</v>
      </c>
    </row>
    <row r="34" spans="1:8" ht="25.5" x14ac:dyDescent="0.2">
      <c r="A34" s="106"/>
      <c r="B34" s="116"/>
      <c r="C34" s="44" t="s">
        <v>73</v>
      </c>
      <c r="D34" s="31" t="s">
        <v>20</v>
      </c>
      <c r="E34" s="32">
        <v>21</v>
      </c>
      <c r="F34" s="28">
        <v>4</v>
      </c>
      <c r="G34" s="39"/>
      <c r="H34" s="60">
        <f t="shared" si="0"/>
        <v>0</v>
      </c>
    </row>
    <row r="35" spans="1:8" ht="25.5" x14ac:dyDescent="0.2">
      <c r="A35" s="106"/>
      <c r="B35" s="116"/>
      <c r="C35" s="44" t="s">
        <v>88</v>
      </c>
      <c r="D35" s="31" t="s">
        <v>18</v>
      </c>
      <c r="E35" s="32">
        <v>1</v>
      </c>
      <c r="F35" s="28">
        <v>4</v>
      </c>
      <c r="G35" s="39"/>
      <c r="H35" s="60">
        <f t="shared" si="0"/>
        <v>0</v>
      </c>
    </row>
    <row r="36" spans="1:8" ht="16.5" customHeight="1" x14ac:dyDescent="0.2">
      <c r="A36" s="106"/>
      <c r="B36" s="116"/>
      <c r="C36" s="44" t="s">
        <v>89</v>
      </c>
      <c r="D36" s="31" t="s">
        <v>18</v>
      </c>
      <c r="E36" s="32">
        <v>1</v>
      </c>
      <c r="F36" s="28">
        <v>4</v>
      </c>
      <c r="G36" s="39"/>
      <c r="H36" s="60">
        <f t="shared" si="0"/>
        <v>0</v>
      </c>
    </row>
    <row r="37" spans="1:8" ht="15.75" customHeight="1" x14ac:dyDescent="0.2">
      <c r="A37" s="106"/>
      <c r="B37" s="116"/>
      <c r="C37" s="44" t="s">
        <v>49</v>
      </c>
      <c r="D37" s="31" t="s">
        <v>18</v>
      </c>
      <c r="E37" s="32">
        <v>1</v>
      </c>
      <c r="F37" s="28">
        <v>4</v>
      </c>
      <c r="G37" s="39"/>
      <c r="H37" s="60">
        <f t="shared" si="0"/>
        <v>0</v>
      </c>
    </row>
    <row r="38" spans="1:8" ht="25.5" x14ac:dyDescent="0.2">
      <c r="A38" s="106"/>
      <c r="B38" s="116"/>
      <c r="C38" s="44" t="s">
        <v>90</v>
      </c>
      <c r="D38" s="31" t="s">
        <v>18</v>
      </c>
      <c r="E38" s="32">
        <v>1</v>
      </c>
      <c r="F38" s="28">
        <v>4</v>
      </c>
      <c r="G38" s="39"/>
      <c r="H38" s="60">
        <f t="shared" si="0"/>
        <v>0</v>
      </c>
    </row>
    <row r="39" spans="1:8" ht="14.25" x14ac:dyDescent="0.2">
      <c r="A39" s="106"/>
      <c r="B39" s="116"/>
      <c r="C39" s="44" t="s">
        <v>91</v>
      </c>
      <c r="D39" s="31" t="s">
        <v>20</v>
      </c>
      <c r="E39" s="68">
        <v>1</v>
      </c>
      <c r="F39" s="28">
        <v>4</v>
      </c>
      <c r="G39" s="39"/>
      <c r="H39" s="60">
        <f t="shared" si="0"/>
        <v>0</v>
      </c>
    </row>
    <row r="40" spans="1:8" ht="15" thickBot="1" x14ac:dyDescent="0.25">
      <c r="A40" s="106"/>
      <c r="B40" s="117"/>
      <c r="C40" s="44" t="s">
        <v>92</v>
      </c>
      <c r="D40" s="31" t="s">
        <v>20</v>
      </c>
      <c r="E40" s="68">
        <v>3</v>
      </c>
      <c r="F40" s="28">
        <v>4</v>
      </c>
      <c r="G40" s="39"/>
      <c r="H40" s="60">
        <f t="shared" si="0"/>
        <v>0</v>
      </c>
    </row>
    <row r="41" spans="1:8" ht="40.5" thickTop="1" x14ac:dyDescent="0.2">
      <c r="A41" s="122" t="s">
        <v>71</v>
      </c>
      <c r="B41" s="118" t="s">
        <v>79</v>
      </c>
      <c r="C41" s="67" t="s">
        <v>93</v>
      </c>
      <c r="D41" s="31" t="s">
        <v>20</v>
      </c>
      <c r="E41" s="27">
        <v>190</v>
      </c>
      <c r="F41" s="27">
        <v>1</v>
      </c>
      <c r="G41" s="39"/>
      <c r="H41" s="60">
        <f t="shared" si="0"/>
        <v>0</v>
      </c>
    </row>
    <row r="42" spans="1:8" ht="14.25" x14ac:dyDescent="0.2">
      <c r="A42" s="122"/>
      <c r="B42" s="119"/>
      <c r="C42" s="44" t="s">
        <v>94</v>
      </c>
      <c r="D42" s="31" t="s">
        <v>20</v>
      </c>
      <c r="E42" s="31">
        <v>9</v>
      </c>
      <c r="F42" s="27">
        <v>1</v>
      </c>
      <c r="G42" s="39"/>
      <c r="H42" s="60">
        <f t="shared" si="0"/>
        <v>0</v>
      </c>
    </row>
    <row r="43" spans="1:8" x14ac:dyDescent="0.2">
      <c r="A43" s="122"/>
      <c r="B43" s="119"/>
      <c r="C43" s="44" t="s">
        <v>95</v>
      </c>
      <c r="D43" s="50" t="s">
        <v>18</v>
      </c>
      <c r="E43" s="50">
        <v>32</v>
      </c>
      <c r="F43" s="27">
        <v>1</v>
      </c>
      <c r="G43" s="39"/>
      <c r="H43" s="60">
        <f t="shared" si="0"/>
        <v>0</v>
      </c>
    </row>
    <row r="44" spans="1:8" ht="14.25" x14ac:dyDescent="0.2">
      <c r="A44" s="122"/>
      <c r="B44" s="119"/>
      <c r="C44" s="44" t="s">
        <v>96</v>
      </c>
      <c r="D44" s="31" t="s">
        <v>20</v>
      </c>
      <c r="E44" s="50">
        <v>437</v>
      </c>
      <c r="F44" s="27">
        <v>1</v>
      </c>
      <c r="G44" s="39"/>
      <c r="H44" s="60">
        <f t="shared" si="0"/>
        <v>0</v>
      </c>
    </row>
    <row r="45" spans="1:8" ht="25.5" x14ac:dyDescent="0.2">
      <c r="A45" s="122"/>
      <c r="B45" s="119"/>
      <c r="C45" s="44" t="s">
        <v>97</v>
      </c>
      <c r="D45" s="31" t="s">
        <v>20</v>
      </c>
      <c r="E45" s="50">
        <v>15</v>
      </c>
      <c r="F45" s="27">
        <v>1</v>
      </c>
      <c r="G45" s="39"/>
      <c r="H45" s="60">
        <f t="shared" si="0"/>
        <v>0</v>
      </c>
    </row>
    <row r="46" spans="1:8" x14ac:dyDescent="0.2">
      <c r="A46" s="122"/>
      <c r="B46" s="119"/>
      <c r="C46" s="44" t="s">
        <v>98</v>
      </c>
      <c r="D46" s="50" t="s">
        <v>18</v>
      </c>
      <c r="E46" s="50">
        <v>27</v>
      </c>
      <c r="F46" s="27">
        <v>1</v>
      </c>
      <c r="G46" s="39"/>
      <c r="H46" s="60">
        <f t="shared" si="0"/>
        <v>0</v>
      </c>
    </row>
    <row r="47" spans="1:8" ht="14.25" x14ac:dyDescent="0.2">
      <c r="A47" s="122"/>
      <c r="B47" s="120"/>
      <c r="C47" s="44" t="s">
        <v>99</v>
      </c>
      <c r="D47" s="31" t="s">
        <v>20</v>
      </c>
      <c r="E47" s="50">
        <v>39</v>
      </c>
      <c r="F47" s="27">
        <v>1</v>
      </c>
      <c r="G47" s="39"/>
      <c r="H47" s="60">
        <f t="shared" si="0"/>
        <v>0</v>
      </c>
    </row>
    <row r="48" spans="1:8" ht="15" thickBot="1" x14ac:dyDescent="0.25">
      <c r="A48" s="122"/>
      <c r="B48" s="69" t="s">
        <v>76</v>
      </c>
      <c r="C48" s="44" t="s">
        <v>100</v>
      </c>
      <c r="D48" s="31" t="s">
        <v>20</v>
      </c>
      <c r="E48" s="50">
        <v>12</v>
      </c>
      <c r="F48" s="27">
        <v>4</v>
      </c>
      <c r="G48" s="39"/>
      <c r="H48" s="60">
        <f t="shared" si="0"/>
        <v>0</v>
      </c>
    </row>
    <row r="49" spans="1:8" ht="19.5" customHeight="1" thickBot="1" x14ac:dyDescent="0.25">
      <c r="A49" s="95" t="s">
        <v>32</v>
      </c>
      <c r="B49" s="96"/>
      <c r="C49" s="96"/>
      <c r="D49" s="96"/>
      <c r="E49" s="96"/>
      <c r="F49" s="96"/>
      <c r="G49" s="124"/>
      <c r="H49" s="35">
        <f>SUM(H9:H48)</f>
        <v>0</v>
      </c>
    </row>
    <row r="50" spans="1:8" ht="18" x14ac:dyDescent="0.25">
      <c r="A50" s="20"/>
      <c r="B50" s="18"/>
      <c r="C50" s="18"/>
      <c r="D50" s="17"/>
      <c r="E50" s="17"/>
      <c r="F50" s="17"/>
      <c r="G50" s="17"/>
      <c r="H50" s="17"/>
    </row>
    <row r="51" spans="1:8" ht="18" x14ac:dyDescent="0.25">
      <c r="A51" s="20"/>
      <c r="B51" s="18"/>
      <c r="C51" s="18"/>
      <c r="D51" s="17"/>
      <c r="E51" s="17"/>
      <c r="F51" s="17"/>
      <c r="G51" s="17"/>
      <c r="H51" s="17"/>
    </row>
    <row r="52" spans="1:8" ht="18" x14ac:dyDescent="0.25">
      <c r="A52" s="20"/>
      <c r="B52" s="18"/>
      <c r="C52" s="18"/>
      <c r="D52" s="17"/>
      <c r="E52" s="17"/>
      <c r="F52" s="17"/>
      <c r="G52" s="17"/>
      <c r="H52" s="17"/>
    </row>
    <row r="53" spans="1:8" ht="18" x14ac:dyDescent="0.25">
      <c r="A53" s="20"/>
      <c r="B53" s="18"/>
      <c r="C53" s="18"/>
      <c r="D53" s="17"/>
      <c r="E53" s="17"/>
      <c r="F53" s="17"/>
      <c r="G53" s="17"/>
      <c r="H53" s="17"/>
    </row>
    <row r="54" spans="1:8" ht="18" x14ac:dyDescent="0.25">
      <c r="A54" s="20"/>
      <c r="B54" s="18"/>
      <c r="C54" s="18"/>
      <c r="D54" s="17"/>
      <c r="E54" s="17"/>
      <c r="F54" s="17"/>
      <c r="G54" s="17"/>
      <c r="H54" s="17"/>
    </row>
    <row r="55" spans="1:8" ht="18" x14ac:dyDescent="0.25">
      <c r="A55" s="20"/>
      <c r="B55" s="18"/>
      <c r="C55" s="18"/>
      <c r="D55" s="17"/>
      <c r="E55" s="17"/>
      <c r="F55" s="17"/>
      <c r="G55" s="17"/>
      <c r="H55" s="17"/>
    </row>
    <row r="56" spans="1:8" ht="18" x14ac:dyDescent="0.25">
      <c r="A56" s="20"/>
      <c r="B56" s="18"/>
      <c r="C56" s="18"/>
      <c r="D56" s="17"/>
      <c r="E56" s="17"/>
      <c r="F56" s="17"/>
      <c r="G56" s="17"/>
      <c r="H56" s="17"/>
    </row>
    <row r="57" spans="1:8" ht="18" x14ac:dyDescent="0.25">
      <c r="A57" s="20"/>
      <c r="B57" s="18"/>
      <c r="C57" s="18"/>
      <c r="D57" s="17"/>
      <c r="E57" s="17"/>
      <c r="F57" s="17"/>
      <c r="G57" s="17"/>
      <c r="H57" s="17"/>
    </row>
    <row r="58" spans="1:8" ht="18" x14ac:dyDescent="0.25">
      <c r="A58" s="20"/>
      <c r="B58" s="18"/>
      <c r="C58" s="18"/>
      <c r="D58" s="17"/>
      <c r="E58" s="17"/>
      <c r="F58" s="17"/>
      <c r="G58" s="17"/>
      <c r="H58" s="17"/>
    </row>
    <row r="59" spans="1:8" ht="14.25" customHeight="1" x14ac:dyDescent="0.2">
      <c r="A59" s="1"/>
      <c r="B59" s="1"/>
      <c r="C59" s="1"/>
      <c r="D59" s="1"/>
      <c r="E59" s="1"/>
      <c r="F59" s="1"/>
    </row>
    <row r="60" spans="1:8" ht="30" customHeight="1" x14ac:dyDescent="0.2">
      <c r="A60" s="1"/>
      <c r="B60" s="1"/>
      <c r="C60" s="1"/>
      <c r="D60" s="1"/>
      <c r="E60" s="1"/>
      <c r="F60" s="1"/>
    </row>
    <row r="61" spans="1:8" ht="28.5" customHeight="1" x14ac:dyDescent="0.2">
      <c r="A61" s="1"/>
      <c r="B61" s="1"/>
      <c r="C61" s="1"/>
      <c r="D61" s="1"/>
      <c r="E61" s="1"/>
      <c r="F61" s="1"/>
    </row>
    <row r="62" spans="1:8" ht="28.5" customHeight="1" x14ac:dyDescent="0.2">
      <c r="A62" s="1"/>
      <c r="B62" s="1"/>
      <c r="C62" s="1"/>
      <c r="D62" s="1"/>
      <c r="E62" s="1"/>
      <c r="F62" s="1"/>
    </row>
    <row r="63" spans="1:8" ht="32.25" customHeight="1" x14ac:dyDescent="0.2">
      <c r="A63" s="1"/>
      <c r="B63" s="1"/>
      <c r="C63" s="1"/>
      <c r="D63" s="1"/>
      <c r="E63" s="1"/>
      <c r="F63" s="1"/>
    </row>
    <row r="64" spans="1:8" ht="27" customHeight="1" x14ac:dyDescent="0.2">
      <c r="A64" s="1"/>
      <c r="B64" s="1"/>
      <c r="C64" s="1"/>
      <c r="D64" s="1"/>
      <c r="E64" s="1"/>
      <c r="F64" s="1"/>
    </row>
    <row r="65" s="1" customFormat="1" ht="45" customHeight="1" x14ac:dyDescent="0.2"/>
    <row r="66" s="1" customFormat="1" ht="14.25" customHeight="1" x14ac:dyDescent="0.2"/>
    <row r="67" s="1" customFormat="1" ht="47.25" customHeight="1" x14ac:dyDescent="0.2"/>
    <row r="68" s="1" customFormat="1" ht="42" customHeight="1" x14ac:dyDescent="0.2"/>
    <row r="69" s="1" customFormat="1" ht="27.75" customHeight="1" x14ac:dyDescent="0.2"/>
    <row r="70" s="1" customFormat="1" ht="14.25" customHeight="1" x14ac:dyDescent="0.2"/>
    <row r="71" s="1" customFormat="1" ht="60.75" customHeight="1" x14ac:dyDescent="0.2"/>
    <row r="72" s="1" customFormat="1" ht="14.25" customHeight="1" x14ac:dyDescent="0.2"/>
    <row r="73" s="1" customFormat="1" ht="14.25" customHeight="1" x14ac:dyDescent="0.2"/>
    <row r="74" s="1" customFormat="1" ht="14.25" customHeight="1" x14ac:dyDescent="0.2"/>
    <row r="75" s="1" customFormat="1" ht="14.25" customHeight="1" x14ac:dyDescent="0.2"/>
    <row r="76" s="1" customFormat="1" ht="14.25" customHeight="1" x14ac:dyDescent="0.2"/>
    <row r="77" s="1" customFormat="1" ht="14.25" customHeight="1" x14ac:dyDescent="0.2"/>
    <row r="78" s="1" customFormat="1" ht="14.25" customHeight="1" x14ac:dyDescent="0.2"/>
    <row r="79" s="1" customFormat="1" ht="15" customHeight="1" x14ac:dyDescent="0.2"/>
    <row r="80" s="1" customFormat="1" ht="51.75" customHeight="1" x14ac:dyDescent="0.2"/>
    <row r="81" s="1" customFormat="1" ht="14.25" customHeight="1" x14ac:dyDescent="0.2"/>
    <row r="82" s="1" customFormat="1" ht="29.25" customHeight="1" x14ac:dyDescent="0.2"/>
    <row r="83" s="1" customFormat="1" ht="30" customHeight="1" x14ac:dyDescent="0.2"/>
    <row r="84" s="1" customFormat="1" ht="25.5" customHeight="1" x14ac:dyDescent="0.2"/>
    <row r="85" s="1" customFormat="1" ht="15" customHeight="1" x14ac:dyDescent="0.2"/>
    <row r="86" s="1" customFormat="1" ht="15" customHeight="1" x14ac:dyDescent="0.2"/>
    <row r="87" s="1" customFormat="1" ht="14.25" customHeight="1" x14ac:dyDescent="0.2"/>
    <row r="88" s="1" customFormat="1" ht="14.25" customHeight="1" x14ac:dyDescent="0.2"/>
    <row r="89" s="1" customFormat="1" ht="14.25" customHeight="1" x14ac:dyDescent="0.2"/>
    <row r="90" s="1" customFormat="1" ht="15" customHeigh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</sheetData>
  <sheetProtection algorithmName="SHA-512" hashValue="Pc68+YTgXQxmTFrgQYDbIgw2WNHwz4Psk7RVVwx63U3Bd5vfJU+i8Rkn4iLaRepftmPkOsBmip0c554DvdpEVQ==" saltValue="LGo/hUoiymw1RLba6dSRzA==" spinCount="100000" sheet="1" objects="1" scenarios="1" selectLockedCells="1"/>
  <mergeCells count="14">
    <mergeCell ref="A49:G49"/>
    <mergeCell ref="A32:A40"/>
    <mergeCell ref="B32:B40"/>
    <mergeCell ref="A41:A48"/>
    <mergeCell ref="B41:B47"/>
    <mergeCell ref="A22:A24"/>
    <mergeCell ref="B22:B24"/>
    <mergeCell ref="A25:A31"/>
    <mergeCell ref="B25:B31"/>
    <mergeCell ref="A1:H1"/>
    <mergeCell ref="A9:A17"/>
    <mergeCell ref="A18:A21"/>
    <mergeCell ref="B9:B17"/>
    <mergeCell ref="B18:B21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sheetPr>
    <pageSetUpPr fitToPage="1"/>
  </sheetPr>
  <dimension ref="A1:F947"/>
  <sheetViews>
    <sheetView workbookViewId="0">
      <selection activeCell="E3" sqref="E3"/>
    </sheetView>
  </sheetViews>
  <sheetFormatPr defaultRowHeight="12.75" x14ac:dyDescent="0.2"/>
  <cols>
    <col min="1" max="1" width="14" style="37" customWidth="1"/>
    <col min="2" max="2" width="62.85546875" style="38" customWidth="1"/>
    <col min="3" max="3" width="10.7109375" style="38" customWidth="1"/>
    <col min="4" max="4" width="14.42578125" style="38" customWidth="1"/>
    <col min="5" max="5" width="11.7109375" style="1" customWidth="1"/>
    <col min="6" max="6" width="16.7109375" style="1" customWidth="1"/>
    <col min="7" max="16384" width="9.140625" style="1"/>
  </cols>
  <sheetData>
    <row r="1" spans="1:6" ht="39.75" customHeight="1" thickBot="1" x14ac:dyDescent="0.3">
      <c r="A1" s="125" t="s">
        <v>101</v>
      </c>
      <c r="B1" s="125"/>
      <c r="C1" s="125"/>
      <c r="D1" s="125"/>
      <c r="E1" s="125"/>
      <c r="F1" s="125"/>
    </row>
    <row r="2" spans="1:6" ht="39" thickBot="1" x14ac:dyDescent="0.25">
      <c r="A2" s="70" t="s">
        <v>8</v>
      </c>
      <c r="B2" s="71" t="s">
        <v>10</v>
      </c>
      <c r="C2" s="23" t="s">
        <v>139</v>
      </c>
      <c r="D2" s="23" t="s">
        <v>102</v>
      </c>
      <c r="E2" s="24" t="s">
        <v>103</v>
      </c>
      <c r="F2" s="25" t="s">
        <v>14</v>
      </c>
    </row>
    <row r="3" spans="1:6" ht="17.25" customHeight="1" thickTop="1" x14ac:dyDescent="0.2">
      <c r="A3" s="126" t="s">
        <v>71</v>
      </c>
      <c r="B3" s="44" t="s">
        <v>104</v>
      </c>
      <c r="C3" s="50" t="s">
        <v>105</v>
      </c>
      <c r="D3" s="50">
        <v>100</v>
      </c>
      <c r="E3" s="57"/>
      <c r="F3" s="72">
        <f>D3*E3</f>
        <v>0</v>
      </c>
    </row>
    <row r="4" spans="1:6" ht="27" customHeight="1" thickBot="1" x14ac:dyDescent="0.25">
      <c r="A4" s="127"/>
      <c r="B4" s="73" t="s">
        <v>106</v>
      </c>
      <c r="C4" s="66" t="s">
        <v>105</v>
      </c>
      <c r="D4" s="66">
        <v>100</v>
      </c>
      <c r="E4" s="58"/>
      <c r="F4" s="74">
        <f>D4*E4</f>
        <v>0</v>
      </c>
    </row>
    <row r="5" spans="1:6" ht="21" customHeight="1" thickBot="1" x14ac:dyDescent="0.25">
      <c r="A5" s="95" t="s">
        <v>32</v>
      </c>
      <c r="B5" s="96"/>
      <c r="C5" s="96"/>
      <c r="D5" s="96"/>
      <c r="E5" s="97"/>
      <c r="F5" s="35">
        <f>SUM(F3:F4)</f>
        <v>0</v>
      </c>
    </row>
    <row r="6" spans="1:6" x14ac:dyDescent="0.2">
      <c r="A6" s="1"/>
      <c r="B6" s="1"/>
      <c r="C6" s="1"/>
      <c r="D6" s="1"/>
    </row>
    <row r="7" spans="1:6" x14ac:dyDescent="0.2">
      <c r="A7" s="1"/>
      <c r="B7" s="1"/>
      <c r="C7" s="1"/>
      <c r="D7" s="1"/>
    </row>
    <row r="8" spans="1:6" x14ac:dyDescent="0.2">
      <c r="A8" s="1"/>
      <c r="B8" s="1"/>
      <c r="C8" s="1"/>
      <c r="D8" s="1"/>
    </row>
    <row r="9" spans="1:6" x14ac:dyDescent="0.2">
      <c r="A9" s="1"/>
      <c r="B9" s="1"/>
      <c r="C9" s="1"/>
      <c r="D9" s="1"/>
    </row>
    <row r="10" spans="1:6" x14ac:dyDescent="0.2">
      <c r="A10" s="1"/>
      <c r="B10" s="1"/>
      <c r="C10" s="1"/>
      <c r="D10" s="1"/>
    </row>
    <row r="11" spans="1:6" x14ac:dyDescent="0.2">
      <c r="A11" s="1"/>
      <c r="B11" s="1"/>
      <c r="C11" s="1"/>
      <c r="D11" s="1"/>
    </row>
    <row r="12" spans="1:6" x14ac:dyDescent="0.2">
      <c r="A12" s="1"/>
      <c r="B12" s="1"/>
      <c r="C12" s="1"/>
      <c r="D12" s="1"/>
    </row>
    <row r="13" spans="1:6" x14ac:dyDescent="0.2">
      <c r="A13" s="1"/>
      <c r="B13" s="1"/>
      <c r="C13" s="1"/>
      <c r="D13" s="1"/>
    </row>
    <row r="14" spans="1:6" x14ac:dyDescent="0.2">
      <c r="A14" s="1"/>
      <c r="B14" s="1"/>
      <c r="C14" s="1"/>
      <c r="D14" s="1"/>
    </row>
    <row r="15" spans="1:6" x14ac:dyDescent="0.2">
      <c r="A15" s="1"/>
      <c r="B15" s="1"/>
      <c r="C15" s="1"/>
      <c r="D15" s="1"/>
    </row>
    <row r="16" spans="1:6" x14ac:dyDescent="0.2">
      <c r="A16" s="1"/>
      <c r="B16" s="1"/>
      <c r="C16" s="1"/>
      <c r="D16" s="1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</sheetData>
  <sheetProtection algorithmName="SHA-512" hashValue="dxXg71TgxCl8xSUxRaXWFN9dr0oY9vr7OrTllXO30S5m5rw/one1svVqY3f4OYewvy7pcR1reC0Hdo1BW2RMPQ==" saltValue="vJjO0I8ink0wi9n9Ap8igQ==" spinCount="100000" sheet="1" objects="1" scenarios="1" selectLockedCells="1"/>
  <mergeCells count="3">
    <mergeCell ref="A1:F1"/>
    <mergeCell ref="A3:A4"/>
    <mergeCell ref="A5:E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4"/>
  <sheetViews>
    <sheetView workbookViewId="0">
      <selection activeCell="D3" sqref="D3"/>
    </sheetView>
  </sheetViews>
  <sheetFormatPr defaultRowHeight="12.75" x14ac:dyDescent="0.2"/>
  <cols>
    <col min="1" max="1" width="7" style="1" customWidth="1"/>
    <col min="2" max="2" width="46.5703125" style="1" customWidth="1"/>
    <col min="3" max="3" width="9.140625" style="1"/>
    <col min="4" max="4" width="12.140625" style="1" customWidth="1"/>
    <col min="5" max="5" width="11.5703125" style="1" bestFit="1" customWidth="1"/>
    <col min="6" max="6" width="17.28515625" style="1" customWidth="1"/>
    <col min="7" max="16384" width="9.140625" style="1"/>
  </cols>
  <sheetData>
    <row r="1" spans="1:6" ht="18.75" thickBot="1" x14ac:dyDescent="0.3">
      <c r="A1" s="128" t="s">
        <v>107</v>
      </c>
      <c r="B1" s="129"/>
      <c r="C1" s="129"/>
      <c r="D1" s="129"/>
      <c r="E1" s="129"/>
      <c r="F1" s="129"/>
    </row>
    <row r="2" spans="1:6" ht="51.75" thickBot="1" x14ac:dyDescent="0.25">
      <c r="A2" s="75" t="s">
        <v>108</v>
      </c>
      <c r="B2" s="76" t="s">
        <v>4</v>
      </c>
      <c r="C2" s="23" t="s">
        <v>139</v>
      </c>
      <c r="D2" s="24" t="s">
        <v>140</v>
      </c>
      <c r="E2" s="23" t="s">
        <v>141</v>
      </c>
      <c r="F2" s="77" t="s">
        <v>14</v>
      </c>
    </row>
    <row r="3" spans="1:6" ht="13.5" thickTop="1" x14ac:dyDescent="0.2">
      <c r="A3" s="78">
        <v>1</v>
      </c>
      <c r="B3" s="79" t="s">
        <v>145</v>
      </c>
      <c r="C3" s="27" t="s">
        <v>131</v>
      </c>
      <c r="D3" s="91"/>
      <c r="E3" s="80">
        <v>50</v>
      </c>
      <c r="F3" s="48">
        <f t="shared" ref="F3:F13" si="0">D3*E3</f>
        <v>0</v>
      </c>
    </row>
    <row r="4" spans="1:6" s="84" customFormat="1" ht="21" customHeight="1" x14ac:dyDescent="0.2">
      <c r="A4" s="81">
        <v>2</v>
      </c>
      <c r="B4" s="82" t="s">
        <v>110</v>
      </c>
      <c r="C4" s="83" t="s">
        <v>109</v>
      </c>
      <c r="D4" s="91"/>
      <c r="E4" s="83">
        <v>8</v>
      </c>
      <c r="F4" s="48">
        <f t="shared" si="0"/>
        <v>0</v>
      </c>
    </row>
    <row r="5" spans="1:6" ht="30.75" customHeight="1" x14ac:dyDescent="0.2">
      <c r="A5" s="85">
        <v>3</v>
      </c>
      <c r="B5" s="86" t="s">
        <v>129</v>
      </c>
      <c r="C5" s="31" t="s">
        <v>131</v>
      </c>
      <c r="D5" s="91"/>
      <c r="E5" s="83">
        <v>27</v>
      </c>
      <c r="F5" s="48">
        <f t="shared" si="0"/>
        <v>0</v>
      </c>
    </row>
    <row r="6" spans="1:6" ht="30.75" customHeight="1" x14ac:dyDescent="0.2">
      <c r="A6" s="85">
        <v>4</v>
      </c>
      <c r="B6" s="86" t="s">
        <v>130</v>
      </c>
      <c r="C6" s="31" t="s">
        <v>131</v>
      </c>
      <c r="D6" s="91"/>
      <c r="E6" s="83">
        <v>4</v>
      </c>
      <c r="F6" s="48">
        <f t="shared" si="0"/>
        <v>0</v>
      </c>
    </row>
    <row r="7" spans="1:6" ht="30.75" customHeight="1" x14ac:dyDescent="0.2">
      <c r="A7" s="85">
        <v>5</v>
      </c>
      <c r="B7" s="86" t="s">
        <v>133</v>
      </c>
      <c r="C7" s="31" t="s">
        <v>132</v>
      </c>
      <c r="D7" s="91"/>
      <c r="E7" s="83">
        <v>60</v>
      </c>
      <c r="F7" s="48">
        <f t="shared" si="0"/>
        <v>0</v>
      </c>
    </row>
    <row r="8" spans="1:6" ht="30.75" customHeight="1" x14ac:dyDescent="0.2">
      <c r="A8" s="85">
        <v>6</v>
      </c>
      <c r="B8" s="86" t="s">
        <v>148</v>
      </c>
      <c r="C8" s="31" t="s">
        <v>132</v>
      </c>
      <c r="D8" s="91"/>
      <c r="E8" s="83">
        <v>35</v>
      </c>
      <c r="F8" s="48">
        <f t="shared" si="0"/>
        <v>0</v>
      </c>
    </row>
    <row r="9" spans="1:6" ht="30.75" customHeight="1" x14ac:dyDescent="0.2">
      <c r="A9" s="85">
        <v>7</v>
      </c>
      <c r="B9" s="86" t="s">
        <v>147</v>
      </c>
      <c r="C9" s="31" t="s">
        <v>132</v>
      </c>
      <c r="D9" s="91"/>
      <c r="E9" s="83">
        <v>14</v>
      </c>
      <c r="F9" s="48">
        <f t="shared" si="0"/>
        <v>0</v>
      </c>
    </row>
    <row r="10" spans="1:6" ht="30.75" customHeight="1" x14ac:dyDescent="0.2">
      <c r="A10" s="85">
        <v>8</v>
      </c>
      <c r="B10" s="86" t="s">
        <v>146</v>
      </c>
      <c r="C10" s="31" t="s">
        <v>109</v>
      </c>
      <c r="D10" s="91"/>
      <c r="E10" s="83">
        <v>10</v>
      </c>
      <c r="F10" s="48">
        <f t="shared" si="0"/>
        <v>0</v>
      </c>
    </row>
    <row r="11" spans="1:6" ht="21" customHeight="1" x14ac:dyDescent="0.2">
      <c r="A11" s="85">
        <v>9</v>
      </c>
      <c r="B11" s="87" t="s">
        <v>111</v>
      </c>
      <c r="C11" s="31" t="s">
        <v>109</v>
      </c>
      <c r="D11" s="91"/>
      <c r="E11" s="83">
        <v>40</v>
      </c>
      <c r="F11" s="48">
        <f t="shared" si="0"/>
        <v>0</v>
      </c>
    </row>
    <row r="12" spans="1:6" ht="21" customHeight="1" x14ac:dyDescent="0.2">
      <c r="A12" s="85">
        <v>10</v>
      </c>
      <c r="B12" s="87" t="s">
        <v>112</v>
      </c>
      <c r="C12" s="31" t="s">
        <v>109</v>
      </c>
      <c r="D12" s="91"/>
      <c r="E12" s="83">
        <v>10</v>
      </c>
      <c r="F12" s="48">
        <f t="shared" si="0"/>
        <v>0</v>
      </c>
    </row>
    <row r="13" spans="1:6" ht="21" customHeight="1" thickBot="1" x14ac:dyDescent="0.25">
      <c r="A13" s="88">
        <v>11</v>
      </c>
      <c r="B13" s="89" t="s">
        <v>113</v>
      </c>
      <c r="C13" s="63" t="s">
        <v>109</v>
      </c>
      <c r="D13" s="91"/>
      <c r="E13" s="90">
        <v>20</v>
      </c>
      <c r="F13" s="51">
        <f t="shared" si="0"/>
        <v>0</v>
      </c>
    </row>
    <row r="14" spans="1:6" ht="19.5" customHeight="1" thickBot="1" x14ac:dyDescent="0.25">
      <c r="A14" s="95" t="s">
        <v>32</v>
      </c>
      <c r="B14" s="96"/>
      <c r="C14" s="96"/>
      <c r="D14" s="96"/>
      <c r="E14" s="97"/>
      <c r="F14" s="35">
        <f>SUM(F3:F13)</f>
        <v>0</v>
      </c>
    </row>
  </sheetData>
  <sheetProtection algorithmName="SHA-512" hashValue="48cWQkQ5Pj22+uVw3FcFXDiwi9H9VerZJTFTOgNs0IyCBEoBIEYQ/DsS0dcP5bR46IdeexdtqdjpHzCZgYAvjQ==" saltValue="ZWtwrPrc5iDgOwVjNGtRWw==" spinCount="100000" sheet="1" objects="1" scenarios="1" selectLockedCells="1"/>
  <mergeCells count="2">
    <mergeCell ref="A1:F1"/>
    <mergeCell ref="A14:E14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B834DE7-D0D6-448A-A76B-E5BF406E4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8E022C-017E-4046-8628-03F1BB6076E0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Krycí list</vt:lpstr>
      <vt:lpstr>Prostor A</vt:lpstr>
      <vt:lpstr>Prostor B </vt:lpstr>
      <vt:lpstr>Prostor D</vt:lpstr>
      <vt:lpstr>Speciální úklid</vt:lpstr>
      <vt:lpstr>Mimořádný úklid</vt:lpstr>
      <vt:lpstr>Spotřební materiál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Mašková Pavlína</cp:lastModifiedBy>
  <cp:revision/>
  <cp:lastPrinted>2025-06-04T09:00:50Z</cp:lastPrinted>
  <dcterms:created xsi:type="dcterms:W3CDTF">2019-11-20T08:55:30Z</dcterms:created>
  <dcterms:modified xsi:type="dcterms:W3CDTF">2025-06-05T08:37:38Z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