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▲ VEŘEJNÉ ZAKÁZKY 2025\23-2025 Ohrazení pastevních ploch v hospodářství Selmice - 2. část (opakovaná výzva)\Výzva\"/>
    </mc:Choice>
  </mc:AlternateContent>
  <xr:revisionPtr revIDLastSave="0" documentId="13_ncr:1_{B7279EB4-5D2B-4453-BC10-F3EF4425398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kapitulace" sheetId="2" r:id="rId1"/>
    <sheet name="SO 02 akát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4" l="1"/>
  <c r="L24" i="4"/>
  <c r="L22" i="4"/>
  <c r="L35" i="4"/>
  <c r="L34" i="4"/>
  <c r="L32" i="4"/>
  <c r="L16" i="4"/>
  <c r="L12" i="4"/>
  <c r="L9" i="4"/>
  <c r="L36" i="4" l="1"/>
  <c r="AI22" i="2" s="1"/>
  <c r="U29" i="2" l="1"/>
  <c r="U28" i="2"/>
  <c r="U27" i="2"/>
  <c r="AI26" i="2"/>
  <c r="U26" i="2"/>
  <c r="U25" i="2"/>
  <c r="AI25" i="2" l="1"/>
  <c r="AI31" i="2" s="1"/>
</calcChain>
</file>

<file path=xl/sharedStrings.xml><?xml version="1.0" encoding="utf-8"?>
<sst xmlns="http://schemas.openxmlformats.org/spreadsheetml/2006/main" count="93" uniqueCount="80">
  <si>
    <t>3 Svislé a kompletní konstrukce</t>
  </si>
  <si>
    <t>Cena</t>
  </si>
  <si>
    <t>Cena celkem</t>
  </si>
  <si>
    <t>Počet j.</t>
  </si>
  <si>
    <t>MJ</t>
  </si>
  <si>
    <t>č.p.</t>
  </si>
  <si>
    <t>Název</t>
  </si>
  <si>
    <t>m</t>
  </si>
  <si>
    <t>kus</t>
  </si>
  <si>
    <t>REKAPITULACE STAVBY</t>
  </si>
  <si>
    <t>Kód:</t>
  </si>
  <si>
    <t>15027</t>
  </si>
  <si>
    <t>Stavba:</t>
  </si>
  <si>
    <t>KSO:</t>
  </si>
  <si>
    <t>815 99</t>
  </si>
  <si>
    <t>CC-CZ:</t>
  </si>
  <si>
    <t>24208</t>
  </si>
  <si>
    <t>Místo:</t>
  </si>
  <si>
    <t>Kladruby nad Labem</t>
  </si>
  <si>
    <t>Datum:</t>
  </si>
  <si>
    <t>CZ-CPV:</t>
  </si>
  <si>
    <t>45000000-7</t>
  </si>
  <si>
    <t>CZ-CPA:</t>
  </si>
  <si>
    <t>42.99.29</t>
  </si>
  <si>
    <t>Zadavatel:</t>
  </si>
  <si>
    <t>IČ:</t>
  </si>
  <si>
    <t>Národní hřebčín Kladruby nad Labem</t>
  </si>
  <si>
    <t>DIČ:</t>
  </si>
  <si>
    <t>Uchazeč:</t>
  </si>
  <si>
    <t>Vyplň údaj</t>
  </si>
  <si>
    <t>Projektant: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</si>
  <si>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</si>
  <si>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</si>
  <si>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</si>
  <si>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</si>
  <si>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</si>
  <si>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</si>
  <si>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</si>
  <si>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</si>
  <si>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</si>
  <si>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</si>
  <si>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</si>
  <si>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</si>
  <si>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</si>
  <si>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</si>
  <si>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Přesun hmot</t>
  </si>
  <si>
    <t>kpl</t>
  </si>
  <si>
    <t>Investor: Národní hřebčín Kladruby nad Labem</t>
  </si>
  <si>
    <t>CZ72048972</t>
  </si>
  <si>
    <t>Místo: k.ú. Selmice</t>
  </si>
  <si>
    <t>Ostatní práce</t>
  </si>
  <si>
    <t>Vytyčení hrazení, výškové a směrové rozměření</t>
  </si>
  <si>
    <t>Vytyčení sítí</t>
  </si>
  <si>
    <t>Osazení ohradníku pro zvířata, brána</t>
  </si>
  <si>
    <t>ks</t>
  </si>
  <si>
    <t>Ohrazení pastevních ploch v hospodářství Selmice 2. část akát</t>
  </si>
  <si>
    <t>Osazení ohradníku pro zvířata, roh</t>
  </si>
  <si>
    <t>Osazení ohradníku pro zvířata, sloupky</t>
  </si>
  <si>
    <t>Osazení a dodávka  zdroje elektrického ohradníku</t>
  </si>
  <si>
    <t>celkem 3 řady včetně izolátorů a nutného příslušenství (kompenzační pružiny, kolečkové napínáky, spojovací materiál</t>
  </si>
  <si>
    <t xml:space="preserve">tesařská konstrukce  ze tří kůlů a dvou břeven spojených tesařským zámkem a stažených rohatkovými napínáky a drátem z vysokopevnostní oceli dvojmo. </t>
  </si>
  <si>
    <t xml:space="preserve">tesařská konstrukce na obou stranách brány  ze tří kůlů a dvou břeven spojených tesařským zámkem a stažených rohatkovými napínáky a drátem z vysokopevnostní oceli dvojmo. </t>
  </si>
  <si>
    <t>výplň brány tvoří 3 řady vodivé lanové brány s rukojetí včetně izolátorů a nutného příslušenství</t>
  </si>
  <si>
    <t>kombinovaný zdroj 230V / 12V, dálkové ovládání, monitoring stavu oplocení přes mobilní aplikaci</t>
  </si>
  <si>
    <t>výkop a uložení zemnícího systému elektrického ohradníku</t>
  </si>
  <si>
    <t>instalace přepěťové ochrany zdroje</t>
  </si>
  <si>
    <t>Zemní práce</t>
  </si>
  <si>
    <t xml:space="preserve"> </t>
  </si>
  <si>
    <t xml:space="preserve">Uložení přívodního VN kabelu el. ohradníku </t>
  </si>
  <si>
    <t>m3</t>
  </si>
  <si>
    <t>Izolátory z UV stabilního plastu, rohové izolátory z glazovaného porcelánu, vodič s jádrem z vysokopevnostní oceli. UV stabilní vodič s minimálně třemi vodíkovými uhlíkovými sekcemi, tj. s jádrem z vysokopevnostní oceli min. 2,5 mm, plastový bezpečnostní obal do celkového průměru 8 mm. Nad sebou budou tři řady drátů (vodičů), každý drát napnut napínacími prvky s kompenzačními pružinami silou min. 130 kg.  Odkorněné kůly v celých průměrech. Akátové kůly neštípané odkorněné rozměru 16-20/200 a 20-25/250 cm zatloukané na výslednou výšku 125 cm Kůly jsou zatloukané na výslednou výšku 125 cm, tzn. , že do hloubky až 75 a 125 cm. Všechny rohové, lomové a koncové konstrukce z kůlů r. 20-25/250 cm u bran budou řešené konstrukcí tří kůlů a dvou břeven spojených tesařským zámkem a stažených rohatkovými napínáky a drátem z vysokopevnostní oceli dvojmo. Vodiče budou osazené kompenzačními pružinami s kolečkovým napínákem. Centrální napájení ohradníků bude z budovy stájí, ohrady z obou stran centrální linie a nejvzdálenější ohrada budou stále pod proudem. Kontrolní systém pro sledování stavu oplocení včetně 6 ks monitorů oplocení.</t>
  </si>
  <si>
    <t>hloubení rýh šířky do 2 m, paž. i nepaž. , Tř. 1</t>
  </si>
  <si>
    <t>Stavba: Ohrazení pastevních ploch v hospodářství Selmice – 2. část (opakovaná VZ)</t>
  </si>
  <si>
    <t>Soupis prací - SO 02  -  Příloha č. 5</t>
  </si>
  <si>
    <t xml:space="preserve">osazení kůlů jednotlivě beraněním do zeminy , výška kůlů  nad zemí do 1,25 m </t>
  </si>
  <si>
    <t>výkop a uložení VN kabelu ohradníku  včetně UV odolné chráničky pod bránou, instalace zemnící tyče délky min. 100 cm</t>
  </si>
  <si>
    <t xml:space="preserve">osazení kůlů jednotlivě beraněním do zeminy, výška kůlů  nad zemí do 1,25 m </t>
  </si>
  <si>
    <r>
      <t xml:space="preserve">nové sloupky, akát </t>
    </r>
    <r>
      <rPr>
        <sz val="9"/>
        <color rgb="FF00B050"/>
        <rFont val="Aptos Narrow"/>
        <family val="2"/>
      </rPr>
      <t>Ø</t>
    </r>
    <r>
      <rPr>
        <sz val="9"/>
        <color rgb="FF00B050"/>
        <rFont val="Calibri"/>
        <family val="2"/>
        <charset val="238"/>
      </rPr>
      <t xml:space="preserve"> min. 15 cm, </t>
    </r>
    <r>
      <rPr>
        <sz val="9"/>
        <color rgb="FF00B050"/>
        <rFont val="Calibri"/>
        <family val="2"/>
        <charset val="238"/>
        <scheme val="minor"/>
      </rPr>
      <t>dl. 200 cm odkorněné (alt. akátový sloupek čtyřhranný, frézovaný o rozměru strany min. 140 mm)</t>
    </r>
  </si>
  <si>
    <t>sloupky akát  Ø  20-25 cm délky 250 cm (alt. akátový sloupek čtyřhranný, frézovaný o rozměru strany min. 140 mm)</t>
  </si>
  <si>
    <t>Osazení a dodávka vodiče, průměr do 8 mm, průměr vodiče od 2,5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</si>
</sst>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%;\-0.00%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name val="Trebuchet MS"/>
      <family val="2"/>
      <charset val="238"/>
    </font>
    <font>
      <sz val="9"/>
      <color indexed="55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b/>
      <sz val="10"/>
      <name val="Trebuchet MS"/>
      <family val="2"/>
      <charset val="238"/>
    </font>
    <font>
      <sz val="8"/>
      <color indexed="55"/>
      <name val="Trebuchet MS"/>
      <family val="2"/>
      <charset val="238"/>
    </font>
    <font>
      <b/>
      <sz val="8"/>
      <color indexed="55"/>
      <name val="Trebuchet MS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sz val="9"/>
      <color rgb="FF00B050"/>
      <name val="Aptos Narrow"/>
      <family val="2"/>
    </font>
    <font>
      <sz val="9"/>
      <color rgb="FF00B05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0" fillId="0" borderId="0" xfId="0" applyAlignment="1" applyProtection="1">
      <alignment horizontal="left" vertical="center"/>
      <protection locked="0"/>
    </xf>
    <xf numFmtId="0" fontId="0" fillId="0" borderId="9" xfId="0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6" fillId="4" borderId="10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11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5" borderId="1" xfId="0" applyFill="1" applyBorder="1" applyAlignment="1" applyProtection="1">
      <alignment vertical="center"/>
      <protection locked="0"/>
    </xf>
    <xf numFmtId="4" fontId="0" fillId="0" borderId="1" xfId="0" applyNumberForma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4" fontId="0" fillId="0" borderId="12" xfId="0" applyNumberFormat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6" xfId="0" applyFill="1" applyBorder="1" applyAlignment="1">
      <alignment vertical="center"/>
    </xf>
    <xf numFmtId="4" fontId="0" fillId="2" borderId="7" xfId="0" applyNumberFormat="1" applyFill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horizontal="left" vertical="center"/>
    </xf>
    <xf numFmtId="0" fontId="10" fillId="5" borderId="1" xfId="0" applyFont="1" applyFill="1" applyBorder="1" applyAlignment="1" applyProtection="1">
      <alignment vertical="center"/>
      <protection locked="0"/>
    </xf>
    <xf numFmtId="4" fontId="0" fillId="2" borderId="4" xfId="0" applyNumberForma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4" fontId="11" fillId="2" borderId="15" xfId="0" applyNumberFormat="1" applyFont="1" applyFill="1" applyBorder="1" applyAlignment="1">
      <alignment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3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12" xfId="0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11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11" xfId="0" applyBorder="1" applyAlignment="1">
      <alignment horizontal="left" vertical="top"/>
    </xf>
    <xf numFmtId="49" fontId="5" fillId="3" borderId="0" xfId="0" applyNumberFormat="1" applyFont="1" applyFill="1" applyAlignment="1" applyProtection="1">
      <alignment horizontal="left" vertical="top"/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7" fillId="0" borderId="2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4" borderId="22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4" fontId="0" fillId="0" borderId="17" xfId="0" applyNumberFormat="1" applyBorder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6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vertical="center" wrapText="1"/>
    </xf>
    <xf numFmtId="0" fontId="11" fillId="0" borderId="0" xfId="0" applyFont="1"/>
    <xf numFmtId="0" fontId="1" fillId="0" borderId="16" xfId="0" applyFont="1" applyBorder="1" applyAlignment="1">
      <alignment horizontal="left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39" fontId="9" fillId="0" borderId="0" xfId="0" applyNumberFormat="1" applyFont="1" applyAlignment="1">
      <alignment horizontal="right" vertical="center"/>
    </xf>
    <xf numFmtId="0" fontId="8" fillId="0" borderId="12" xfId="0" applyFont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39" fontId="6" fillId="4" borderId="10" xfId="0" applyNumberFormat="1" applyFont="1" applyFill="1" applyBorder="1" applyAlignment="1">
      <alignment horizontal="right" vertical="center"/>
    </xf>
    <xf numFmtId="0" fontId="0" fillId="4" borderId="10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12" xfId="0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49" fontId="5" fillId="3" borderId="0" xfId="0" applyNumberFormat="1" applyFont="1" applyFill="1" applyAlignment="1" applyProtection="1">
      <alignment horizontal="left" vertical="top"/>
      <protection locked="0"/>
    </xf>
    <xf numFmtId="0" fontId="5" fillId="0" borderId="0" xfId="0" applyFont="1" applyAlignment="1">
      <alignment horizontal="left" vertical="center" wrapText="1"/>
    </xf>
    <xf numFmtId="2" fontId="7" fillId="0" borderId="9" xfId="0" applyNumberFormat="1" applyFont="1" applyBorder="1" applyAlignment="1">
      <alignment horizontal="right" vertical="center"/>
    </xf>
    <xf numFmtId="2" fontId="0" fillId="0" borderId="9" xfId="0" applyNumberFormat="1" applyBorder="1" applyAlignment="1">
      <alignment horizontal="left" vertical="center"/>
    </xf>
    <xf numFmtId="2" fontId="0" fillId="0" borderId="21" xfId="0" applyNumberFormat="1" applyBorder="1" applyAlignment="1">
      <alignment horizontal="left" vertical="center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35"/>
  <sheetViews>
    <sheetView topLeftCell="D1" workbookViewId="0">
      <selection activeCell="M22" sqref="M22"/>
    </sheetView>
  </sheetViews>
  <sheetFormatPr defaultRowHeight="15" x14ac:dyDescent="0.25"/>
  <cols>
    <col min="1" max="1" width="5.7109375" customWidth="1"/>
    <col min="14" max="14" width="8.42578125" customWidth="1"/>
    <col min="15" max="15" width="0.140625" hidden="1" customWidth="1"/>
    <col min="16" max="34" width="8.7109375" hidden="1" customWidth="1"/>
    <col min="40" max="40" width="5.7109375" customWidth="1"/>
  </cols>
  <sheetData>
    <row r="1" spans="1:3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x14ac:dyDescent="0.25">
      <c r="A2" s="1"/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40"/>
    </row>
    <row r="3" spans="1:39" ht="21" x14ac:dyDescent="0.25">
      <c r="A3" s="1"/>
      <c r="B3" s="41" t="s">
        <v>9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3"/>
    </row>
    <row r="4" spans="1:39" x14ac:dyDescent="0.25">
      <c r="A4" s="1"/>
      <c r="B4" s="44" t="s">
        <v>10</v>
      </c>
      <c r="C4" s="42"/>
      <c r="D4" s="42"/>
      <c r="E4" s="42"/>
      <c r="F4" s="42"/>
      <c r="G4" s="42"/>
      <c r="H4" s="42"/>
      <c r="I4" s="90" t="s">
        <v>11</v>
      </c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2"/>
    </row>
    <row r="5" spans="1:39" ht="18" x14ac:dyDescent="0.25">
      <c r="A5" s="1"/>
      <c r="B5" s="46" t="s">
        <v>12</v>
      </c>
      <c r="C5" s="42"/>
      <c r="D5" s="42"/>
      <c r="E5" s="42"/>
      <c r="F5" s="42"/>
      <c r="G5" s="42"/>
      <c r="H5" s="42"/>
      <c r="I5" s="93" t="s">
        <v>55</v>
      </c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2"/>
    </row>
    <row r="6" spans="1:39" x14ac:dyDescent="0.25">
      <c r="A6" s="1"/>
      <c r="B6" s="47" t="s">
        <v>13</v>
      </c>
      <c r="C6" s="42"/>
      <c r="D6" s="42"/>
      <c r="E6" s="42"/>
      <c r="F6" s="42"/>
      <c r="G6" s="42"/>
      <c r="H6" s="42"/>
      <c r="I6" s="45" t="s">
        <v>14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8" t="s">
        <v>15</v>
      </c>
      <c r="AJ6" s="42"/>
      <c r="AK6" s="42"/>
      <c r="AL6" s="45" t="s">
        <v>16</v>
      </c>
      <c r="AM6" s="43"/>
    </row>
    <row r="7" spans="1:39" x14ac:dyDescent="0.25">
      <c r="A7" s="1"/>
      <c r="B7" s="47" t="s">
        <v>17</v>
      </c>
      <c r="C7" s="42"/>
      <c r="D7" s="42"/>
      <c r="E7" s="42"/>
      <c r="F7" s="42"/>
      <c r="G7" s="42"/>
      <c r="H7" s="42"/>
      <c r="I7" s="45" t="s">
        <v>18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8" t="s">
        <v>19</v>
      </c>
      <c r="AJ7" s="42"/>
      <c r="AK7" s="42"/>
      <c r="AL7" s="49"/>
      <c r="AM7" s="43"/>
    </row>
    <row r="8" spans="1:39" x14ac:dyDescent="0.25">
      <c r="A8" s="1"/>
      <c r="B8" s="44" t="s">
        <v>20</v>
      </c>
      <c r="C8" s="42"/>
      <c r="D8" s="42"/>
      <c r="E8" s="42"/>
      <c r="F8" s="42"/>
      <c r="G8" s="42"/>
      <c r="H8" s="42"/>
      <c r="I8" s="50" t="s">
        <v>21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51" t="s">
        <v>22</v>
      </c>
      <c r="AJ8" s="42"/>
      <c r="AK8" s="42"/>
      <c r="AL8" s="50" t="s">
        <v>23</v>
      </c>
      <c r="AM8" s="43"/>
    </row>
    <row r="9" spans="1:39" x14ac:dyDescent="0.25">
      <c r="A9" s="1"/>
      <c r="B9" s="47" t="s">
        <v>24</v>
      </c>
      <c r="C9" s="42" t="s">
        <v>26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8" t="s">
        <v>25</v>
      </c>
      <c r="AK9" s="42"/>
      <c r="AL9" s="42">
        <v>72048972</v>
      </c>
      <c r="AM9" s="43"/>
    </row>
    <row r="10" spans="1:39" x14ac:dyDescent="0.25">
      <c r="A10" s="1"/>
      <c r="B10" s="52"/>
      <c r="C10" s="45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8" t="s">
        <v>27</v>
      </c>
      <c r="AK10" s="42"/>
      <c r="AL10" s="42" t="s">
        <v>48</v>
      </c>
      <c r="AM10" s="43"/>
    </row>
    <row r="11" spans="1:39" x14ac:dyDescent="0.25">
      <c r="A11" s="1"/>
      <c r="B11" s="5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3"/>
    </row>
    <row r="12" spans="1:39" x14ac:dyDescent="0.25">
      <c r="A12" s="1"/>
      <c r="B12" s="47" t="s">
        <v>28</v>
      </c>
      <c r="C12" s="94" t="s">
        <v>29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48" t="s">
        <v>25</v>
      </c>
      <c r="AJ12" s="42"/>
      <c r="AK12" s="42"/>
      <c r="AL12" s="53" t="s">
        <v>29</v>
      </c>
      <c r="AM12" s="43"/>
    </row>
    <row r="13" spans="1:39" x14ac:dyDescent="0.25">
      <c r="A13" s="1"/>
      <c r="B13" s="52"/>
      <c r="AI13" s="48" t="s">
        <v>27</v>
      </c>
      <c r="AJ13" s="42"/>
      <c r="AK13" s="42"/>
      <c r="AL13" s="53" t="s">
        <v>29</v>
      </c>
      <c r="AM13" s="43"/>
    </row>
    <row r="14" spans="1:39" x14ac:dyDescent="0.25">
      <c r="A14" s="1"/>
      <c r="B14" s="5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3"/>
    </row>
    <row r="15" spans="1:39" x14ac:dyDescent="0.25">
      <c r="A15" s="1"/>
      <c r="B15" s="47" t="s">
        <v>30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8" t="s">
        <v>25</v>
      </c>
      <c r="AJ15" s="42"/>
      <c r="AK15" s="42"/>
      <c r="AL15" s="45"/>
      <c r="AM15" s="43"/>
    </row>
    <row r="16" spans="1:39" x14ac:dyDescent="0.25">
      <c r="A16" s="1"/>
      <c r="B16" s="52"/>
      <c r="C16" s="45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8" t="s">
        <v>27</v>
      </c>
      <c r="AJ16" s="42"/>
      <c r="AK16" s="42"/>
      <c r="AL16" s="45"/>
      <c r="AM16" s="43"/>
    </row>
    <row r="17" spans="1:39" x14ac:dyDescent="0.25">
      <c r="A17" s="1"/>
      <c r="B17" s="5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3"/>
    </row>
    <row r="18" spans="1:39" x14ac:dyDescent="0.25">
      <c r="A18" s="1"/>
      <c r="B18" s="47" t="s">
        <v>31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3"/>
    </row>
    <row r="19" spans="1:39" x14ac:dyDescent="0.25">
      <c r="A19" s="1"/>
      <c r="B19" s="52"/>
      <c r="C19" s="95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43"/>
    </row>
    <row r="20" spans="1:39" x14ac:dyDescent="0.25">
      <c r="A20" s="1"/>
      <c r="B20" s="5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3"/>
    </row>
    <row r="21" spans="1:39" x14ac:dyDescent="0.25">
      <c r="A21" s="1"/>
      <c r="B21" s="5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55"/>
    </row>
    <row r="22" spans="1:39" x14ac:dyDescent="0.25">
      <c r="A22" s="3"/>
      <c r="B22" s="56" t="s">
        <v>32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96">
        <f>'SO 02 akát'!L36</f>
        <v>0</v>
      </c>
      <c r="AJ22" s="97"/>
      <c r="AK22" s="97"/>
      <c r="AL22" s="97"/>
      <c r="AM22" s="98"/>
    </row>
    <row r="23" spans="1:39" x14ac:dyDescent="0.25">
      <c r="A23" s="3"/>
      <c r="B23" s="57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9"/>
    </row>
    <row r="24" spans="1:39" x14ac:dyDescent="0.25">
      <c r="A24" s="3"/>
      <c r="B24" s="57"/>
      <c r="C24" s="58"/>
      <c r="D24" s="58"/>
      <c r="E24" s="58"/>
      <c r="F24" s="58"/>
      <c r="G24" s="58"/>
      <c r="H24" s="58"/>
      <c r="I24" s="58"/>
      <c r="J24" s="87" t="s">
        <v>33</v>
      </c>
      <c r="K24" s="88"/>
      <c r="L24" s="88"/>
      <c r="M24" s="88"/>
      <c r="N24" s="58"/>
      <c r="O24" s="58"/>
      <c r="P24" s="58"/>
      <c r="Q24" s="58"/>
      <c r="R24" s="58"/>
      <c r="S24" s="58"/>
      <c r="T24" s="58"/>
      <c r="U24" s="87" t="s">
        <v>34</v>
      </c>
      <c r="V24" s="87"/>
      <c r="W24" s="87"/>
      <c r="X24" s="87"/>
      <c r="Y24" s="87"/>
      <c r="Z24" s="87"/>
      <c r="AA24" s="87"/>
      <c r="AB24" s="87"/>
      <c r="AC24" s="87"/>
      <c r="AD24" s="58"/>
      <c r="AE24" s="58"/>
      <c r="AF24" s="58"/>
      <c r="AG24" s="58"/>
      <c r="AH24" s="58"/>
      <c r="AI24" s="87" t="s">
        <v>35</v>
      </c>
      <c r="AJ24" s="88"/>
      <c r="AK24" s="88"/>
      <c r="AL24" s="88"/>
      <c r="AM24" s="89"/>
    </row>
    <row r="25" spans="1:39" x14ac:dyDescent="0.25">
      <c r="A25" s="3"/>
      <c r="B25" s="60" t="s">
        <v>36</v>
      </c>
      <c r="C25" s="61"/>
      <c r="D25" s="61" t="s">
        <v>37</v>
      </c>
      <c r="E25" s="61"/>
      <c r="F25" s="61"/>
      <c r="G25" s="61"/>
      <c r="H25" s="61"/>
      <c r="I25" s="61"/>
      <c r="J25" s="79">
        <v>0.21</v>
      </c>
      <c r="K25" s="80"/>
      <c r="L25" s="80"/>
      <c r="M25" s="80"/>
      <c r="N25" s="61"/>
      <c r="O25" s="61"/>
      <c r="P25" s="61"/>
      <c r="Q25" s="61"/>
      <c r="R25" s="61"/>
      <c r="S25" s="61"/>
      <c r="T25" s="61"/>
      <c r="U25" s="81">
        <f>ROUND($AV$51,2)</f>
        <v>0</v>
      </c>
      <c r="V25" s="81"/>
      <c r="W25" s="81"/>
      <c r="X25" s="81"/>
      <c r="Y25" s="81"/>
      <c r="Z25" s="81"/>
      <c r="AA25" s="81"/>
      <c r="AB25" s="81"/>
      <c r="AC25" s="81"/>
      <c r="AD25" s="61"/>
      <c r="AE25" s="61"/>
      <c r="AF25" s="61"/>
      <c r="AG25" s="61"/>
      <c r="AH25" s="61"/>
      <c r="AI25" s="81">
        <f>AI22*0.21</f>
        <v>0</v>
      </c>
      <c r="AJ25" s="80"/>
      <c r="AK25" s="80"/>
      <c r="AL25" s="80"/>
      <c r="AM25" s="82"/>
    </row>
    <row r="26" spans="1:39" x14ac:dyDescent="0.25">
      <c r="A26" s="3"/>
      <c r="B26" s="60"/>
      <c r="C26" s="61"/>
      <c r="D26" s="61" t="s">
        <v>38</v>
      </c>
      <c r="E26" s="61"/>
      <c r="F26" s="61"/>
      <c r="G26" s="61"/>
      <c r="H26" s="61"/>
      <c r="I26" s="61"/>
      <c r="J26" s="79">
        <v>0.15</v>
      </c>
      <c r="K26" s="80"/>
      <c r="L26" s="80"/>
      <c r="M26" s="80"/>
      <c r="N26" s="61"/>
      <c r="O26" s="61"/>
      <c r="P26" s="61"/>
      <c r="Q26" s="61"/>
      <c r="R26" s="61"/>
      <c r="S26" s="61"/>
      <c r="T26" s="61"/>
      <c r="U26" s="81">
        <f>ROUND($AW$51,2)</f>
        <v>0</v>
      </c>
      <c r="V26" s="81"/>
      <c r="W26" s="81"/>
      <c r="X26" s="81"/>
      <c r="Y26" s="81"/>
      <c r="Z26" s="81"/>
      <c r="AA26" s="81"/>
      <c r="AB26" s="81"/>
      <c r="AC26" s="81"/>
      <c r="AD26" s="61"/>
      <c r="AE26" s="61"/>
      <c r="AF26" s="61"/>
      <c r="AG26" s="61"/>
      <c r="AH26" s="61"/>
      <c r="AI26" s="81">
        <f>ROUND($AS$51,2)</f>
        <v>0</v>
      </c>
      <c r="AJ26" s="80"/>
      <c r="AK26" s="80"/>
      <c r="AL26" s="80"/>
      <c r="AM26" s="82"/>
    </row>
    <row r="27" spans="1:39" x14ac:dyDescent="0.25">
      <c r="A27" s="3"/>
      <c r="B27" s="60"/>
      <c r="C27" s="61"/>
      <c r="D27" s="61" t="s">
        <v>39</v>
      </c>
      <c r="E27" s="61"/>
      <c r="F27" s="61"/>
      <c r="G27" s="61"/>
      <c r="H27" s="61"/>
      <c r="I27" s="61"/>
      <c r="J27" s="79">
        <v>0.21</v>
      </c>
      <c r="K27" s="80"/>
      <c r="L27" s="80"/>
      <c r="M27" s="80"/>
      <c r="N27" s="61"/>
      <c r="O27" s="61"/>
      <c r="P27" s="61"/>
      <c r="Q27" s="61"/>
      <c r="R27" s="61"/>
      <c r="S27" s="61"/>
      <c r="T27" s="61"/>
      <c r="U27" s="81">
        <f>ROUND($AX$51,2)</f>
        <v>0</v>
      </c>
      <c r="V27" s="81"/>
      <c r="W27" s="81"/>
      <c r="X27" s="81"/>
      <c r="Y27" s="81"/>
      <c r="Z27" s="81"/>
      <c r="AA27" s="81"/>
      <c r="AB27" s="81"/>
      <c r="AC27" s="81"/>
      <c r="AD27" s="61"/>
      <c r="AE27" s="61"/>
      <c r="AF27" s="61"/>
      <c r="AG27" s="61"/>
      <c r="AH27" s="61"/>
      <c r="AI27" s="81">
        <v>0</v>
      </c>
      <c r="AJ27" s="80"/>
      <c r="AK27" s="80"/>
      <c r="AL27" s="80"/>
      <c r="AM27" s="82"/>
    </row>
    <row r="28" spans="1:39" x14ac:dyDescent="0.25">
      <c r="A28" s="3"/>
      <c r="B28" s="60"/>
      <c r="C28" s="61"/>
      <c r="D28" s="61" t="s">
        <v>40</v>
      </c>
      <c r="E28" s="61"/>
      <c r="F28" s="61"/>
      <c r="G28" s="61"/>
      <c r="H28" s="61"/>
      <c r="I28" s="61"/>
      <c r="J28" s="79">
        <v>0.15</v>
      </c>
      <c r="K28" s="80"/>
      <c r="L28" s="80"/>
      <c r="M28" s="80"/>
      <c r="N28" s="61"/>
      <c r="O28" s="61"/>
      <c r="P28" s="61"/>
      <c r="Q28" s="61"/>
      <c r="R28" s="61"/>
      <c r="S28" s="61"/>
      <c r="T28" s="61"/>
      <c r="U28" s="81">
        <f>ROUND($AY$51,2)</f>
        <v>0</v>
      </c>
      <c r="V28" s="81"/>
      <c r="W28" s="81"/>
      <c r="X28" s="81"/>
      <c r="Y28" s="81"/>
      <c r="Z28" s="81"/>
      <c r="AA28" s="81"/>
      <c r="AB28" s="81"/>
      <c r="AC28" s="81"/>
      <c r="AD28" s="61"/>
      <c r="AE28" s="61"/>
      <c r="AF28" s="61"/>
      <c r="AG28" s="61"/>
      <c r="AH28" s="61"/>
      <c r="AI28" s="81">
        <v>0</v>
      </c>
      <c r="AJ28" s="80"/>
      <c r="AK28" s="80"/>
      <c r="AL28" s="80"/>
      <c r="AM28" s="82"/>
    </row>
    <row r="29" spans="1:39" x14ac:dyDescent="0.25">
      <c r="A29" s="3"/>
      <c r="B29" s="60"/>
      <c r="C29" s="61"/>
      <c r="D29" s="61" t="s">
        <v>41</v>
      </c>
      <c r="E29" s="61"/>
      <c r="F29" s="61"/>
      <c r="G29" s="61"/>
      <c r="H29" s="61"/>
      <c r="I29" s="61"/>
      <c r="J29" s="79">
        <v>0</v>
      </c>
      <c r="K29" s="80"/>
      <c r="L29" s="80"/>
      <c r="M29" s="80"/>
      <c r="N29" s="61"/>
      <c r="O29" s="61"/>
      <c r="P29" s="61"/>
      <c r="Q29" s="61"/>
      <c r="R29" s="61"/>
      <c r="S29" s="61"/>
      <c r="T29" s="61"/>
      <c r="U29" s="81">
        <f>ROUND($AZ$51,2)</f>
        <v>0</v>
      </c>
      <c r="V29" s="81"/>
      <c r="W29" s="81"/>
      <c r="X29" s="81"/>
      <c r="Y29" s="81"/>
      <c r="Z29" s="81"/>
      <c r="AA29" s="81"/>
      <c r="AB29" s="81"/>
      <c r="AC29" s="81"/>
      <c r="AD29" s="61"/>
      <c r="AE29" s="61"/>
      <c r="AF29" s="61"/>
      <c r="AG29" s="61"/>
      <c r="AH29" s="61"/>
      <c r="AI29" s="81">
        <v>0</v>
      </c>
      <c r="AJ29" s="80"/>
      <c r="AK29" s="80"/>
      <c r="AL29" s="80"/>
      <c r="AM29" s="82"/>
    </row>
    <row r="30" spans="1:39" x14ac:dyDescent="0.25">
      <c r="A30" s="3"/>
      <c r="B30" s="57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9"/>
    </row>
    <row r="31" spans="1:39" ht="18" x14ac:dyDescent="0.25">
      <c r="A31" s="3"/>
      <c r="B31" s="62" t="s">
        <v>42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6" t="s">
        <v>43</v>
      </c>
      <c r="S31" s="5"/>
      <c r="T31" s="5"/>
      <c r="U31" s="5"/>
      <c r="V31" s="83" t="s">
        <v>44</v>
      </c>
      <c r="W31" s="83"/>
      <c r="X31" s="83"/>
      <c r="Y31" s="83"/>
      <c r="Z31" s="83"/>
      <c r="AA31" s="5"/>
      <c r="AB31" s="5"/>
      <c r="AC31" s="5"/>
      <c r="AD31" s="5"/>
      <c r="AE31" s="5"/>
      <c r="AF31" s="5"/>
      <c r="AG31" s="5"/>
      <c r="AH31" s="5"/>
      <c r="AI31" s="84">
        <f>AI25+AI22</f>
        <v>0</v>
      </c>
      <c r="AJ31" s="85"/>
      <c r="AK31" s="85"/>
      <c r="AL31" s="85"/>
      <c r="AM31" s="86"/>
    </row>
    <row r="32" spans="1:39" x14ac:dyDescent="0.25">
      <c r="A32" s="3"/>
      <c r="B32" s="57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</row>
    <row r="33" spans="1:39" x14ac:dyDescent="0.25">
      <c r="A33" s="3"/>
      <c r="B33" s="63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5"/>
    </row>
    <row r="34" spans="1:3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</sheetData>
  <mergeCells count="25">
    <mergeCell ref="J24:M24"/>
    <mergeCell ref="U24:AC24"/>
    <mergeCell ref="AI24:AM24"/>
    <mergeCell ref="I4:AM4"/>
    <mergeCell ref="I5:AM5"/>
    <mergeCell ref="C12:AH12"/>
    <mergeCell ref="C19:AL19"/>
    <mergeCell ref="AI22:AM22"/>
    <mergeCell ref="J25:M25"/>
    <mergeCell ref="U25:AC25"/>
    <mergeCell ref="AI25:AM25"/>
    <mergeCell ref="J26:M26"/>
    <mergeCell ref="U26:AC26"/>
    <mergeCell ref="AI26:AM26"/>
    <mergeCell ref="J27:M27"/>
    <mergeCell ref="U27:AC27"/>
    <mergeCell ref="AI27:AM27"/>
    <mergeCell ref="J28:M28"/>
    <mergeCell ref="U28:AC28"/>
    <mergeCell ref="AI28:AM28"/>
    <mergeCell ref="J29:M29"/>
    <mergeCell ref="U29:AC29"/>
    <mergeCell ref="AI29:AM29"/>
    <mergeCell ref="V31:Z31"/>
    <mergeCell ref="AI31:AM31"/>
  </mergeCells>
  <pageMargins left="0.7" right="0.7" top="0.78740157499999996" bottom="0.78740157499999996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3C114-E2C4-4407-BCF6-0EB1D02B1550}">
  <sheetPr>
    <pageSetUpPr fitToPage="1"/>
  </sheetPr>
  <dimension ref="A1:L41"/>
  <sheetViews>
    <sheetView tabSelected="1" topLeftCell="A16" zoomScale="107" zoomScaleNormal="115" workbookViewId="0">
      <selection activeCell="B38" sqref="B38:L41"/>
    </sheetView>
  </sheetViews>
  <sheetFormatPr defaultRowHeight="15" x14ac:dyDescent="0.25"/>
  <cols>
    <col min="1" max="1" width="4.85546875" customWidth="1"/>
    <col min="2" max="2" width="61.140625" customWidth="1"/>
    <col min="4" max="4" width="8.5703125" customWidth="1"/>
    <col min="5" max="8" width="8.7109375" hidden="1" customWidth="1"/>
    <col min="11" max="12" width="15.7109375" customWidth="1"/>
  </cols>
  <sheetData>
    <row r="1" spans="1:12" ht="15.75" thickBot="1" x14ac:dyDescent="0.3"/>
    <row r="2" spans="1:12" ht="15.75" thickBot="1" x14ac:dyDescent="0.3">
      <c r="A2" s="7"/>
      <c r="B2" s="8" t="s">
        <v>73</v>
      </c>
      <c r="C2" s="9"/>
      <c r="D2" s="9"/>
      <c r="E2" s="9"/>
      <c r="F2" s="9"/>
      <c r="G2" s="9"/>
      <c r="H2" s="9"/>
      <c r="I2" s="9"/>
      <c r="J2" s="9"/>
      <c r="K2" s="9"/>
      <c r="L2" s="10"/>
    </row>
    <row r="3" spans="1:12" x14ac:dyDescent="0.25">
      <c r="A3" s="11"/>
      <c r="B3" s="11" t="s">
        <v>72</v>
      </c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x14ac:dyDescent="0.25">
      <c r="A4" s="11"/>
      <c r="B4" s="11" t="s">
        <v>49</v>
      </c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x14ac:dyDescent="0.25">
      <c r="A5" s="11"/>
      <c r="B5" s="11" t="s">
        <v>47</v>
      </c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x14ac:dyDescent="0.25">
      <c r="A7" s="12" t="s">
        <v>5</v>
      </c>
      <c r="B7" s="12" t="s">
        <v>6</v>
      </c>
      <c r="C7" s="12"/>
      <c r="D7" s="12"/>
      <c r="E7" s="12"/>
      <c r="F7" s="12"/>
      <c r="G7" s="12"/>
      <c r="H7" s="12"/>
      <c r="I7" s="12" t="s">
        <v>4</v>
      </c>
      <c r="J7" s="12" t="s">
        <v>3</v>
      </c>
      <c r="K7" s="12" t="s">
        <v>1</v>
      </c>
      <c r="L7" s="12" t="s">
        <v>2</v>
      </c>
    </row>
    <row r="8" spans="1:12" x14ac:dyDescent="0.25">
      <c r="A8" s="22"/>
      <c r="B8" s="23" t="s">
        <v>0</v>
      </c>
      <c r="C8" s="24"/>
      <c r="D8" s="24"/>
      <c r="E8" s="24"/>
      <c r="F8" s="24"/>
      <c r="G8" s="24"/>
      <c r="H8" s="24"/>
      <c r="I8" s="24"/>
      <c r="J8" s="24"/>
      <c r="K8" s="24"/>
      <c r="L8" s="25"/>
    </row>
    <row r="9" spans="1:12" x14ac:dyDescent="0.25">
      <c r="A9" s="16">
        <v>1</v>
      </c>
      <c r="B9" s="17" t="s">
        <v>57</v>
      </c>
      <c r="C9" s="17"/>
      <c r="D9" s="17"/>
      <c r="E9" s="17"/>
      <c r="F9" s="17"/>
      <c r="G9" s="17"/>
      <c r="H9" s="17"/>
      <c r="I9" s="17" t="s">
        <v>8</v>
      </c>
      <c r="J9" s="17">
        <v>1135</v>
      </c>
      <c r="K9" s="18"/>
      <c r="L9" s="19">
        <f>K9*J9</f>
        <v>0</v>
      </c>
    </row>
    <row r="10" spans="1:12" ht="35.450000000000003" customHeight="1" x14ac:dyDescent="0.25">
      <c r="A10" s="20"/>
      <c r="B10" s="74" t="s">
        <v>77</v>
      </c>
      <c r="C10" s="11"/>
      <c r="D10" s="11"/>
      <c r="E10" s="11"/>
      <c r="F10" s="11"/>
      <c r="G10" s="11"/>
      <c r="H10" s="11"/>
      <c r="I10" s="11"/>
      <c r="J10" s="11"/>
      <c r="K10" s="11"/>
      <c r="L10" s="21"/>
    </row>
    <row r="11" spans="1:12" ht="24" x14ac:dyDescent="0.25">
      <c r="A11" s="20"/>
      <c r="B11" s="74" t="s">
        <v>74</v>
      </c>
      <c r="C11" s="11"/>
      <c r="D11" s="11"/>
      <c r="E11" s="11"/>
      <c r="F11" s="11"/>
      <c r="G11" s="11"/>
      <c r="H11" s="11"/>
      <c r="I11" s="11"/>
      <c r="J11" s="11"/>
      <c r="K11" s="11"/>
      <c r="L11" s="21"/>
    </row>
    <row r="12" spans="1:12" x14ac:dyDescent="0.25">
      <c r="A12" s="16">
        <v>2</v>
      </c>
      <c r="B12" s="17" t="s">
        <v>56</v>
      </c>
      <c r="C12" s="17"/>
      <c r="D12" s="17"/>
      <c r="E12" s="17"/>
      <c r="F12" s="17"/>
      <c r="G12" s="17"/>
      <c r="H12" s="17"/>
      <c r="I12" s="17" t="s">
        <v>8</v>
      </c>
      <c r="J12" s="17">
        <v>48</v>
      </c>
      <c r="K12" s="18"/>
      <c r="L12" s="19">
        <f>K12*J12</f>
        <v>0</v>
      </c>
    </row>
    <row r="13" spans="1:12" ht="36.75" x14ac:dyDescent="0.25">
      <c r="A13" s="26"/>
      <c r="B13" s="75" t="s">
        <v>60</v>
      </c>
      <c r="C13" s="29"/>
      <c r="D13" s="29"/>
      <c r="E13" s="73"/>
      <c r="F13" s="17"/>
      <c r="G13" s="17"/>
      <c r="H13" s="27"/>
      <c r="I13" s="29"/>
      <c r="J13" s="11"/>
      <c r="K13" s="11"/>
      <c r="L13" s="21"/>
    </row>
    <row r="14" spans="1:12" ht="26.45" customHeight="1" x14ac:dyDescent="0.25">
      <c r="A14" s="20"/>
      <c r="B14" s="74" t="s">
        <v>78</v>
      </c>
      <c r="C14" s="11"/>
      <c r="D14" s="11"/>
      <c r="E14" s="73"/>
      <c r="F14" s="17"/>
      <c r="G14" s="17"/>
      <c r="H14" s="27"/>
      <c r="I14" s="11"/>
      <c r="J14" s="11"/>
      <c r="K14" s="11"/>
      <c r="L14" s="21"/>
    </row>
    <row r="15" spans="1:12" ht="30" customHeight="1" x14ac:dyDescent="0.25">
      <c r="A15" s="28"/>
      <c r="B15" s="74" t="s">
        <v>74</v>
      </c>
      <c r="C15" s="67"/>
      <c r="D15" s="67"/>
      <c r="E15" s="73"/>
      <c r="F15" s="17"/>
      <c r="G15" s="17"/>
      <c r="H15" s="27"/>
      <c r="I15" s="67"/>
      <c r="J15" s="11"/>
      <c r="K15" s="11"/>
      <c r="L15" s="21"/>
    </row>
    <row r="16" spans="1:12" x14ac:dyDescent="0.25">
      <c r="A16" s="16">
        <v>3</v>
      </c>
      <c r="B16" s="17" t="s">
        <v>53</v>
      </c>
      <c r="C16" s="17"/>
      <c r="D16" s="17"/>
      <c r="E16" s="17"/>
      <c r="F16" s="17"/>
      <c r="G16" s="17"/>
      <c r="H16" s="17"/>
      <c r="I16" s="17" t="s">
        <v>8</v>
      </c>
      <c r="J16" s="17">
        <v>15</v>
      </c>
      <c r="K16" s="18"/>
      <c r="L16" s="19">
        <f>K16*J16</f>
        <v>0</v>
      </c>
    </row>
    <row r="17" spans="1:12" ht="41.1" customHeight="1" x14ac:dyDescent="0.25">
      <c r="A17" s="20"/>
      <c r="B17" s="75" t="s">
        <v>61</v>
      </c>
      <c r="C17" s="29"/>
      <c r="D17" s="29"/>
      <c r="E17" s="73"/>
      <c r="F17" s="17"/>
      <c r="G17" s="17"/>
      <c r="H17" s="27"/>
      <c r="I17" s="29"/>
      <c r="J17" s="11"/>
      <c r="K17" s="11"/>
      <c r="L17" s="21"/>
    </row>
    <row r="18" spans="1:12" ht="32.450000000000003" customHeight="1" x14ac:dyDescent="0.25">
      <c r="B18" s="74" t="s">
        <v>78</v>
      </c>
      <c r="C18" s="11"/>
      <c r="D18" s="11"/>
      <c r="E18" s="29"/>
      <c r="F18" s="29"/>
      <c r="G18" s="29"/>
      <c r="H18" s="29"/>
      <c r="I18" s="11"/>
      <c r="J18" s="11"/>
      <c r="K18" s="11"/>
      <c r="L18" s="21"/>
    </row>
    <row r="19" spans="1:12" ht="20.45" customHeight="1" x14ac:dyDescent="0.25">
      <c r="A19" s="20"/>
      <c r="B19" s="74" t="s">
        <v>76</v>
      </c>
      <c r="C19" s="11"/>
      <c r="D19" s="11"/>
      <c r="E19" s="29"/>
      <c r="F19" s="29"/>
      <c r="G19" s="29"/>
      <c r="H19" s="29"/>
      <c r="I19" s="11"/>
      <c r="J19" s="11"/>
      <c r="K19" s="11"/>
      <c r="L19" s="21"/>
    </row>
    <row r="20" spans="1:12" ht="25.5" customHeight="1" x14ac:dyDescent="0.25">
      <c r="A20" s="20"/>
      <c r="B20" s="74" t="s">
        <v>75</v>
      </c>
      <c r="C20" s="11"/>
      <c r="D20" s="11"/>
      <c r="E20" s="29"/>
      <c r="F20" s="29"/>
      <c r="G20" s="29"/>
      <c r="H20" s="29"/>
      <c r="I20" s="11"/>
      <c r="J20" s="11"/>
      <c r="K20" s="11"/>
      <c r="L20" s="21"/>
    </row>
    <row r="21" spans="1:12" ht="36" customHeight="1" x14ac:dyDescent="0.25">
      <c r="A21" s="20"/>
      <c r="B21" s="74" t="s">
        <v>62</v>
      </c>
      <c r="C21" s="11"/>
      <c r="D21" s="11"/>
      <c r="E21" s="29"/>
      <c r="F21" s="29"/>
      <c r="G21" s="29"/>
      <c r="H21" s="29"/>
      <c r="I21" s="11"/>
      <c r="J21" s="11"/>
      <c r="K21" s="11"/>
      <c r="L21" s="21"/>
    </row>
    <row r="22" spans="1:12" ht="15.6" customHeight="1" x14ac:dyDescent="0.25">
      <c r="A22" s="16">
        <v>4</v>
      </c>
      <c r="B22" s="17" t="s">
        <v>79</v>
      </c>
      <c r="C22" s="17"/>
      <c r="D22" s="17"/>
      <c r="E22" s="17"/>
      <c r="F22" s="17"/>
      <c r="G22" s="17"/>
      <c r="H22" s="17"/>
      <c r="I22" s="17" t="s">
        <v>7</v>
      </c>
      <c r="J22" s="17">
        <v>27300</v>
      </c>
      <c r="K22" s="18"/>
      <c r="L22" s="19">
        <f>K22*J22</f>
        <v>0</v>
      </c>
    </row>
    <row r="23" spans="1:12" ht="29.45" customHeight="1" x14ac:dyDescent="0.25">
      <c r="A23" s="26"/>
      <c r="B23" s="76" t="s">
        <v>59</v>
      </c>
      <c r="C23" s="66"/>
      <c r="D23" s="66"/>
      <c r="E23" s="73"/>
      <c r="F23" s="17"/>
      <c r="G23" s="17"/>
      <c r="H23" s="27"/>
      <c r="I23" s="66"/>
      <c r="J23" s="11"/>
      <c r="K23" s="11"/>
      <c r="L23" s="21"/>
    </row>
    <row r="24" spans="1:12" ht="18.600000000000001" customHeight="1" x14ac:dyDescent="0.25">
      <c r="A24" s="16">
        <v>4</v>
      </c>
      <c r="B24" s="17" t="s">
        <v>58</v>
      </c>
      <c r="C24" s="17"/>
      <c r="D24" s="17"/>
      <c r="E24" s="17"/>
      <c r="F24" s="17"/>
      <c r="G24" s="17"/>
      <c r="H24" s="17"/>
      <c r="I24" s="17" t="s">
        <v>54</v>
      </c>
      <c r="J24" s="17">
        <v>1</v>
      </c>
      <c r="K24" s="18"/>
      <c r="L24" s="19">
        <f>K24*J24</f>
        <v>0</v>
      </c>
    </row>
    <row r="25" spans="1:12" ht="25.9" customHeight="1" x14ac:dyDescent="0.25">
      <c r="A25" s="26"/>
      <c r="B25" s="74" t="s">
        <v>63</v>
      </c>
      <c r="C25" s="29"/>
      <c r="D25" s="29"/>
      <c r="E25" s="66"/>
      <c r="F25" s="66"/>
      <c r="G25" s="66"/>
      <c r="H25" s="66"/>
      <c r="I25" s="29"/>
      <c r="J25" s="29"/>
      <c r="K25" s="70"/>
      <c r="L25" s="69"/>
    </row>
    <row r="26" spans="1:12" ht="14.1" customHeight="1" x14ac:dyDescent="0.25">
      <c r="A26" s="20"/>
      <c r="B26" s="74" t="s">
        <v>64</v>
      </c>
      <c r="C26" s="11"/>
      <c r="D26" s="11"/>
      <c r="E26" s="66"/>
      <c r="F26" s="66"/>
      <c r="G26" s="66"/>
      <c r="H26" s="66"/>
      <c r="I26" s="11"/>
      <c r="J26" s="11"/>
      <c r="K26" s="71"/>
      <c r="L26" s="21"/>
    </row>
    <row r="27" spans="1:12" ht="14.1" customHeight="1" x14ac:dyDescent="0.25">
      <c r="A27" s="28"/>
      <c r="B27" s="74" t="s">
        <v>65</v>
      </c>
      <c r="C27" s="67"/>
      <c r="D27" s="67"/>
      <c r="E27" s="66"/>
      <c r="F27" s="66"/>
      <c r="G27" s="66"/>
      <c r="H27" s="66"/>
      <c r="I27" s="67"/>
      <c r="J27" s="67"/>
      <c r="K27" s="72"/>
      <c r="L27" s="68"/>
    </row>
    <row r="28" spans="1:12" ht="14.1" customHeight="1" x14ac:dyDescent="0.25">
      <c r="A28" s="31"/>
      <c r="B28" s="32" t="s">
        <v>66</v>
      </c>
      <c r="C28" s="32"/>
      <c r="D28" s="14"/>
      <c r="E28" s="14"/>
      <c r="F28" s="14"/>
      <c r="G28" s="14"/>
      <c r="H28" s="14"/>
      <c r="I28" s="14"/>
      <c r="J28" s="14"/>
      <c r="K28" s="14"/>
      <c r="L28" s="15"/>
    </row>
    <row r="29" spans="1:12" ht="14.1" customHeight="1" x14ac:dyDescent="0.25">
      <c r="A29" s="16">
        <v>20</v>
      </c>
      <c r="B29" s="17" t="s">
        <v>68</v>
      </c>
      <c r="C29" s="17"/>
      <c r="D29" s="17"/>
      <c r="E29" s="17"/>
      <c r="F29" s="17"/>
      <c r="G29" s="17"/>
      <c r="H29" s="17"/>
      <c r="I29" s="17" t="s">
        <v>69</v>
      </c>
      <c r="J29" s="17">
        <v>16.5</v>
      </c>
      <c r="K29" s="18"/>
      <c r="L29" s="19">
        <f>K29*J29</f>
        <v>0</v>
      </c>
    </row>
    <row r="30" spans="1:12" ht="14.1" customHeight="1" x14ac:dyDescent="0.25">
      <c r="A30" s="78" t="s">
        <v>67</v>
      </c>
      <c r="B30" s="74" t="s">
        <v>71</v>
      </c>
      <c r="C30" s="67"/>
      <c r="D30" s="67"/>
      <c r="E30" s="66"/>
      <c r="F30" s="66"/>
      <c r="G30" s="66"/>
      <c r="H30" s="66"/>
      <c r="I30" s="67"/>
      <c r="J30" s="67"/>
      <c r="K30" s="72"/>
      <c r="L30" s="68"/>
    </row>
    <row r="31" spans="1:12" x14ac:dyDescent="0.25">
      <c r="A31" s="31"/>
      <c r="B31" s="32" t="s">
        <v>45</v>
      </c>
      <c r="C31" s="32"/>
      <c r="D31" s="14"/>
      <c r="E31" s="14"/>
      <c r="F31" s="14"/>
      <c r="G31" s="14"/>
      <c r="H31" s="14"/>
      <c r="I31" s="14"/>
      <c r="J31" s="14"/>
      <c r="K31" s="14"/>
      <c r="L31" s="15"/>
    </row>
    <row r="32" spans="1:12" x14ac:dyDescent="0.25">
      <c r="A32" s="16">
        <v>14</v>
      </c>
      <c r="B32" s="30" t="s">
        <v>45</v>
      </c>
      <c r="C32" s="17"/>
      <c r="D32" s="17"/>
      <c r="E32" s="17"/>
      <c r="F32" s="17"/>
      <c r="G32" s="17"/>
      <c r="H32" s="17"/>
      <c r="I32" s="17" t="s">
        <v>46</v>
      </c>
      <c r="J32" s="17">
        <v>1</v>
      </c>
      <c r="K32" s="33"/>
      <c r="L32" s="19">
        <f>K32*J32</f>
        <v>0</v>
      </c>
    </row>
    <row r="33" spans="1:12" x14ac:dyDescent="0.25">
      <c r="A33" s="13"/>
      <c r="B33" s="14" t="s">
        <v>50</v>
      </c>
      <c r="C33" s="14"/>
      <c r="D33" s="14"/>
      <c r="E33" s="14"/>
      <c r="F33" s="14"/>
      <c r="G33" s="14"/>
      <c r="H33" s="14"/>
      <c r="I33" s="14"/>
      <c r="J33" s="14"/>
      <c r="K33" s="14"/>
      <c r="L33" s="34"/>
    </row>
    <row r="34" spans="1:12" x14ac:dyDescent="0.25">
      <c r="A34" s="16">
        <v>20</v>
      </c>
      <c r="B34" s="17" t="s">
        <v>51</v>
      </c>
      <c r="C34" s="17"/>
      <c r="D34" s="17"/>
      <c r="E34" s="17"/>
      <c r="F34" s="17"/>
      <c r="G34" s="17"/>
      <c r="H34" s="17"/>
      <c r="I34" s="17" t="s">
        <v>46</v>
      </c>
      <c r="J34" s="17">
        <v>1</v>
      </c>
      <c r="K34" s="18"/>
      <c r="L34" s="19">
        <f>K34*J34</f>
        <v>0</v>
      </c>
    </row>
    <row r="35" spans="1:12" ht="15.6" customHeight="1" thickBot="1" x14ac:dyDescent="0.3">
      <c r="A35" s="16">
        <v>21</v>
      </c>
      <c r="B35" s="17" t="s">
        <v>52</v>
      </c>
      <c r="C35" s="17"/>
      <c r="D35" s="17"/>
      <c r="E35" s="17"/>
      <c r="F35" s="17"/>
      <c r="G35" s="17"/>
      <c r="H35" s="17"/>
      <c r="I35" s="17" t="s">
        <v>46</v>
      </c>
      <c r="J35" s="17">
        <v>1</v>
      </c>
      <c r="K35" s="18"/>
      <c r="L35" s="19">
        <f>K35*J35</f>
        <v>0</v>
      </c>
    </row>
    <row r="36" spans="1:12" ht="15.75" thickBot="1" x14ac:dyDescent="0.3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7">
        <f>SUM(L8:L35)</f>
        <v>0</v>
      </c>
    </row>
    <row r="37" spans="1:12" ht="5.25" customHeight="1" x14ac:dyDescent="0.25"/>
    <row r="38" spans="1:12" ht="15" customHeight="1" x14ac:dyDescent="0.25">
      <c r="B38" s="99" t="s">
        <v>70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0"/>
    </row>
    <row r="39" spans="1:12" x14ac:dyDescent="0.25"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</row>
    <row r="40" spans="1:12" x14ac:dyDescent="0.25">
      <c r="A40" s="77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</row>
    <row r="41" spans="1:12" ht="138" customHeight="1" x14ac:dyDescent="0.25"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</row>
  </sheetData>
  <mergeCells count="1">
    <mergeCell ref="B38:L41"/>
  </mergeCells>
  <pageMargins left="0.7" right="0.7" top="0.78740157499999996" bottom="0.78740157499999996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SO 02 akát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Lacina</dc:creator>
  <cp:lastModifiedBy>Jiří Šlesarik</cp:lastModifiedBy>
  <cp:lastPrinted>2025-07-11T08:23:37Z</cp:lastPrinted>
  <dcterms:created xsi:type="dcterms:W3CDTF">2018-06-11T12:36:10Z</dcterms:created>
  <dcterms:modified xsi:type="dcterms:W3CDTF">2025-07-11T14:18:41Z</dcterms:modified>
</cp:coreProperties>
</file>