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01281_ukzuz_cz/Documents/Desktop/Technických plynů 2025 - 2027/"/>
    </mc:Choice>
  </mc:AlternateContent>
  <xr:revisionPtr revIDLastSave="10" documentId="8_{323466DF-08AD-4E2C-A944-26DEFBB9CA08}" xr6:coauthVersionLast="47" xr6:coauthVersionMax="47" xr10:uidLastSave="{76185853-9F8E-45B5-98DE-ED2DF7532B7C}"/>
  <workbookProtection workbookAlgorithmName="SHA-512" workbookHashValue="JT2INVVLl8FcZCrnf7NifKdr+swLkxD0bZ3+xKRvlEmS1NauwMTXfbLi5/y/VjDEnZU9ciGp2Iu0r3FnumwIDg==" workbookSaltValue="T1ZO67tHUC91NGNZ6TJPdQ==" workbookSpinCount="100000" lockStructure="1"/>
  <bookViews>
    <workbookView xWindow="-120" yWindow="-120" windowWidth="29040" windowHeight="17520" xr2:uid="{00000000-000D-0000-FFFF-FFFF00000000}"/>
  </bookViews>
  <sheets>
    <sheet name="Plyny v TL a kontejnere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I30" i="1"/>
  <c r="I35" i="1" l="1"/>
  <c r="I7" i="1" l="1"/>
  <c r="I29" i="1" l="1"/>
  <c r="I28" i="1"/>
  <c r="I27" i="1"/>
  <c r="I26" i="1"/>
  <c r="I25" i="1"/>
  <c r="I24" i="1"/>
  <c r="I23" i="1"/>
  <c r="I22" i="1"/>
  <c r="I21" i="1"/>
  <c r="I20" i="1"/>
  <c r="I19" i="1"/>
  <c r="I17" i="1"/>
  <c r="I16" i="1"/>
  <c r="I14" i="1"/>
  <c r="I13" i="1"/>
  <c r="I12" i="1"/>
  <c r="I11" i="1"/>
  <c r="I10" i="1"/>
  <c r="I9" i="1"/>
  <c r="I8" i="1"/>
  <c r="I37" i="1"/>
  <c r="I36" i="1"/>
  <c r="I31" i="1" l="1"/>
  <c r="I38" i="1"/>
  <c r="I41" i="1" l="1"/>
  <c r="I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Ing.Jana Baráková</author>
  </authors>
  <commentList>
    <comment ref="H3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např. poplatek za použití manipulační techniky</t>
        </r>
      </text>
    </comment>
  </commentList>
</comments>
</file>

<file path=xl/sharedStrings.xml><?xml version="1.0" encoding="utf-8"?>
<sst xmlns="http://schemas.openxmlformats.org/spreadsheetml/2006/main" count="76" uniqueCount="65">
  <si>
    <t>Uchazeč:</t>
  </si>
  <si>
    <t>a) plyny v tlakových lahvích</t>
  </si>
  <si>
    <t xml:space="preserve">P.č. </t>
  </si>
  <si>
    <t>Pracoviště</t>
  </si>
  <si>
    <t>Adresa pracoviště</t>
  </si>
  <si>
    <t>Cena za dopravu a tlakovou láhev</t>
  </si>
  <si>
    <t>ADR lahve</t>
  </si>
  <si>
    <t>Silniční a energ. poplatek (tlaková láhev)</t>
  </si>
  <si>
    <t>Celkem</t>
  </si>
  <si>
    <t>Národní referenční laboratoř</t>
  </si>
  <si>
    <t>OdZPOR</t>
  </si>
  <si>
    <t>Zemědělská 1752/1a, 61300 Brno</t>
  </si>
  <si>
    <t xml:space="preserve">OdMB </t>
  </si>
  <si>
    <t>OdSARK Lípa</t>
  </si>
  <si>
    <t>Lípa 121, 582 57 Lípa u Havl. Brodu</t>
  </si>
  <si>
    <t>OdNRL Plzeň</t>
  </si>
  <si>
    <t>OdNRL Praha</t>
  </si>
  <si>
    <t>ONRL Brno</t>
  </si>
  <si>
    <t>ONRL Opava</t>
  </si>
  <si>
    <t>ODŠOR Olomouc</t>
  </si>
  <si>
    <t>Šlechtitelů 773/23, Holice, 779 00 Olomouc</t>
  </si>
  <si>
    <t>Odbor majetkové správy</t>
  </si>
  <si>
    <t>OdMS Plzeň</t>
  </si>
  <si>
    <t>OdMS Brno</t>
  </si>
  <si>
    <t>Zkušební stanice</t>
  </si>
  <si>
    <t>Čáslav</t>
  </si>
  <si>
    <t>Filipov 19, 286 01 Čáslav</t>
  </si>
  <si>
    <t>Hradec nad Svitavou</t>
  </si>
  <si>
    <t>Hradec nad Svitavou 483, 569 01</t>
  </si>
  <si>
    <t>Chrastava</t>
  </si>
  <si>
    <t>Bílokostelecká 208, 463 31 Chrastava</t>
  </si>
  <si>
    <t>Chrlice</t>
  </si>
  <si>
    <t>Jaroměřice nad Rokytnou</t>
  </si>
  <si>
    <t>Husova 127, 675 51 Jaroměřice n. Rokytnou</t>
  </si>
  <si>
    <t>Lednice</t>
  </si>
  <si>
    <t>Lípa</t>
  </si>
  <si>
    <t>Pusté Jakartice</t>
  </si>
  <si>
    <t>Pusté Jakartice 304/17, Malé Hoštice, 747 28 Opava</t>
  </si>
  <si>
    <t>Staňkov</t>
  </si>
  <si>
    <t>Uherský Ostroh</t>
  </si>
  <si>
    <t>Věrovany</t>
  </si>
  <si>
    <t>b) plyny v kontejnerech (paletový tank)</t>
  </si>
  <si>
    <t>Cena za dopravu a  kontejner</t>
  </si>
  <si>
    <t>ADR kontejneruy</t>
  </si>
  <si>
    <t>Silniční a energ. poplatek (kontejner)</t>
  </si>
  <si>
    <t>Nejdek 87, 691 44 Lednice</t>
  </si>
  <si>
    <t>Americká 58, 345 61 Staňkov</t>
  </si>
  <si>
    <t>Počet dopravených tlakových lahví za rok (L1)</t>
  </si>
  <si>
    <t>Počet dopravených kontejnerů za rok (L1)</t>
  </si>
  <si>
    <t>ONRL Brno - kontejner 180l</t>
  </si>
  <si>
    <t>ONRL Opava - kontejner 240l</t>
  </si>
  <si>
    <t>OdNRL Plzeň - kontejner 180l</t>
  </si>
  <si>
    <t xml:space="preserve">Dobřichovice </t>
  </si>
  <si>
    <t>Energo/ekologický poplatek za TL</t>
  </si>
  <si>
    <t>Energo/ekologický poplatek za kontejner</t>
  </si>
  <si>
    <t>Hroznová 63/2, 603 00 Brno</t>
  </si>
  <si>
    <t>Za Opravnou 4/4, 150 00 Praha 5 - Motol</t>
  </si>
  <si>
    <t>Jaselská 552/16, 746 01 Opava</t>
  </si>
  <si>
    <t>Osvobození 247,  687 22 Ostrožská Nová Ves</t>
  </si>
  <si>
    <t>Nenakonice 435, 783 75 Věrovany, Olomouc</t>
  </si>
  <si>
    <t>Pražská 586, 252 29 Dobřichovice, Praha - západ</t>
  </si>
  <si>
    <t>U Jezu 761/9, 664 42 Brno - Chrlice</t>
  </si>
  <si>
    <t>Slovanská alej 2179/20, 326 00 Plzeň 2 - Slovany</t>
  </si>
  <si>
    <t>Celkem bez DPH (součet buněk I31+I38)</t>
  </si>
  <si>
    <t>Celkem vč. DPH součin I41*21%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</si>
</sst>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vertical="center"/>
    </xf>
    <xf numFmtId="0" fontId="2" fillId="4" borderId="5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="90" zoomScaleNormal="90" workbookViewId="0">
      <selection activeCell="D7" sqref="D7"/>
    </sheetView>
  </sheetViews>
  <sheetFormatPr defaultColWidth="8.7109375" defaultRowHeight="15" x14ac:dyDescent="0.25"/>
  <cols>
    <col min="1" max="1" width="6.5703125" style="14" customWidth="1"/>
    <col min="2" max="2" width="23.28515625" style="8" bestFit="1" customWidth="1"/>
    <col min="3" max="3" width="42.28515625" style="8" bestFit="1" customWidth="1"/>
    <col min="4" max="4" width="14.85546875" style="8" customWidth="1"/>
    <col min="5" max="6" width="12.5703125" style="8" customWidth="1"/>
    <col min="7" max="7" width="14.5703125" style="8" customWidth="1"/>
    <col min="8" max="8" width="14.140625" style="8" customWidth="1"/>
    <col min="9" max="9" width="12.7109375" style="8" customWidth="1"/>
    <col min="10" max="14" width="8.7109375" style="8"/>
    <col min="15" max="16384" width="8.7109375" style="5"/>
  </cols>
  <sheetData>
    <row r="1" spans="1:14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4"/>
    </row>
    <row r="2" spans="1:14" ht="15.75" x14ac:dyDescent="0.25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7" t="s">
        <v>1</v>
      </c>
    </row>
    <row r="5" spans="1:14" ht="51" x14ac:dyDescent="0.25">
      <c r="A5" s="15" t="s">
        <v>2</v>
      </c>
      <c r="B5" s="15" t="s">
        <v>3</v>
      </c>
      <c r="C5" s="15" t="s">
        <v>4</v>
      </c>
      <c r="D5" s="15" t="s">
        <v>47</v>
      </c>
      <c r="E5" s="9" t="s">
        <v>5</v>
      </c>
      <c r="F5" s="9" t="s">
        <v>6</v>
      </c>
      <c r="G5" s="9" t="s">
        <v>7</v>
      </c>
      <c r="H5" s="9" t="s">
        <v>53</v>
      </c>
      <c r="I5" s="15" t="s">
        <v>8</v>
      </c>
      <c r="J5" s="10"/>
      <c r="K5" s="10"/>
      <c r="L5" s="10"/>
      <c r="M5" s="10"/>
      <c r="N5" s="10"/>
    </row>
    <row r="6" spans="1:14" x14ac:dyDescent="0.25">
      <c r="A6" s="16" t="s">
        <v>9</v>
      </c>
      <c r="B6" s="17"/>
      <c r="C6" s="18"/>
      <c r="D6" s="18"/>
      <c r="E6" s="12"/>
      <c r="F6" s="12"/>
      <c r="G6" s="12"/>
      <c r="H6" s="12"/>
      <c r="I6" s="30"/>
    </row>
    <row r="7" spans="1:14" x14ac:dyDescent="0.25">
      <c r="A7" s="19">
        <v>1</v>
      </c>
      <c r="B7" s="20" t="s">
        <v>10</v>
      </c>
      <c r="C7" s="20" t="s">
        <v>11</v>
      </c>
      <c r="D7" s="37">
        <v>13</v>
      </c>
      <c r="E7" s="13"/>
      <c r="F7" s="13"/>
      <c r="G7" s="13"/>
      <c r="H7" s="13"/>
      <c r="I7" s="31">
        <f>D7*(E7+F7+G7+H7)</f>
        <v>0</v>
      </c>
    </row>
    <row r="8" spans="1:14" x14ac:dyDescent="0.25">
      <c r="A8" s="19">
        <v>2</v>
      </c>
      <c r="B8" s="20" t="s">
        <v>12</v>
      </c>
      <c r="C8" s="20" t="s">
        <v>55</v>
      </c>
      <c r="D8" s="37">
        <v>3</v>
      </c>
      <c r="E8" s="13"/>
      <c r="F8" s="13"/>
      <c r="G8" s="13"/>
      <c r="H8" s="13"/>
      <c r="I8" s="31">
        <f t="shared" ref="I8:I14" si="0">D8*(E8+F8+G8+H8)</f>
        <v>0</v>
      </c>
    </row>
    <row r="9" spans="1:14" x14ac:dyDescent="0.25">
      <c r="A9" s="19">
        <v>3</v>
      </c>
      <c r="B9" s="20" t="s">
        <v>13</v>
      </c>
      <c r="C9" s="20" t="s">
        <v>14</v>
      </c>
      <c r="D9" s="37">
        <v>6</v>
      </c>
      <c r="E9" s="13"/>
      <c r="F9" s="13"/>
      <c r="G9" s="13"/>
      <c r="H9" s="13"/>
      <c r="I9" s="31">
        <f t="shared" si="0"/>
        <v>0</v>
      </c>
    </row>
    <row r="10" spans="1:14" x14ac:dyDescent="0.25">
      <c r="A10" s="19">
        <v>4</v>
      </c>
      <c r="B10" s="20" t="s">
        <v>15</v>
      </c>
      <c r="C10" s="20" t="s">
        <v>62</v>
      </c>
      <c r="D10" s="37">
        <v>54</v>
      </c>
      <c r="E10" s="13"/>
      <c r="F10" s="13"/>
      <c r="G10" s="13"/>
      <c r="H10" s="13"/>
      <c r="I10" s="31">
        <f t="shared" si="0"/>
        <v>0</v>
      </c>
    </row>
    <row r="11" spans="1:14" x14ac:dyDescent="0.25">
      <c r="A11" s="19">
        <v>5</v>
      </c>
      <c r="B11" s="20" t="s">
        <v>16</v>
      </c>
      <c r="C11" s="20" t="s">
        <v>56</v>
      </c>
      <c r="D11" s="37">
        <v>9</v>
      </c>
      <c r="E11" s="13"/>
      <c r="F11" s="13"/>
      <c r="G11" s="13"/>
      <c r="H11" s="13"/>
      <c r="I11" s="31">
        <f t="shared" si="0"/>
        <v>0</v>
      </c>
    </row>
    <row r="12" spans="1:14" x14ac:dyDescent="0.25">
      <c r="A12" s="19">
        <v>6</v>
      </c>
      <c r="B12" s="20" t="s">
        <v>17</v>
      </c>
      <c r="C12" s="20" t="s">
        <v>55</v>
      </c>
      <c r="D12" s="37">
        <v>47</v>
      </c>
      <c r="E12" s="13"/>
      <c r="F12" s="13"/>
      <c r="G12" s="13"/>
      <c r="H12" s="13"/>
      <c r="I12" s="31">
        <f t="shared" si="0"/>
        <v>0</v>
      </c>
    </row>
    <row r="13" spans="1:14" x14ac:dyDescent="0.25">
      <c r="A13" s="19">
        <v>7</v>
      </c>
      <c r="B13" s="20" t="s">
        <v>18</v>
      </c>
      <c r="C13" s="20" t="s">
        <v>57</v>
      </c>
      <c r="D13" s="37">
        <v>12</v>
      </c>
      <c r="E13" s="13"/>
      <c r="F13" s="13"/>
      <c r="G13" s="13"/>
      <c r="H13" s="13"/>
      <c r="I13" s="31">
        <f t="shared" si="0"/>
        <v>0</v>
      </c>
    </row>
    <row r="14" spans="1:14" x14ac:dyDescent="0.25">
      <c r="A14" s="19">
        <v>8</v>
      </c>
      <c r="B14" s="20" t="s">
        <v>19</v>
      </c>
      <c r="C14" s="20" t="s">
        <v>20</v>
      </c>
      <c r="D14" s="37">
        <v>2</v>
      </c>
      <c r="E14" s="13"/>
      <c r="F14" s="13"/>
      <c r="G14" s="13"/>
      <c r="H14" s="13"/>
      <c r="I14" s="31">
        <f t="shared" si="0"/>
        <v>0</v>
      </c>
    </row>
    <row r="15" spans="1:14" x14ac:dyDescent="0.25">
      <c r="A15" s="16" t="s">
        <v>21</v>
      </c>
      <c r="B15" s="17"/>
      <c r="C15" s="18"/>
      <c r="D15" s="38"/>
      <c r="E15" s="12"/>
      <c r="F15" s="12"/>
      <c r="G15" s="12"/>
      <c r="H15" s="12"/>
      <c r="I15" s="30"/>
    </row>
    <row r="16" spans="1:14" x14ac:dyDescent="0.25">
      <c r="A16" s="21">
        <v>10</v>
      </c>
      <c r="B16" s="22" t="s">
        <v>22</v>
      </c>
      <c r="C16" s="22" t="s">
        <v>62</v>
      </c>
      <c r="D16" s="37">
        <v>3</v>
      </c>
      <c r="E16" s="13"/>
      <c r="F16" s="13"/>
      <c r="G16" s="13"/>
      <c r="H16" s="13"/>
      <c r="I16" s="31">
        <f>D16*(E16+F16+G16+H16)</f>
        <v>0</v>
      </c>
    </row>
    <row r="17" spans="1:9" x14ac:dyDescent="0.25">
      <c r="A17" s="21">
        <v>11</v>
      </c>
      <c r="B17" s="22" t="s">
        <v>23</v>
      </c>
      <c r="C17" s="20" t="s">
        <v>55</v>
      </c>
      <c r="D17" s="37">
        <v>1</v>
      </c>
      <c r="E17" s="13"/>
      <c r="F17" s="13"/>
      <c r="G17" s="13"/>
      <c r="H17" s="13"/>
      <c r="I17" s="31">
        <f>D17*(E17+F17+G17+H17)</f>
        <v>0</v>
      </c>
    </row>
    <row r="18" spans="1:9" x14ac:dyDescent="0.25">
      <c r="A18" s="16" t="s">
        <v>24</v>
      </c>
      <c r="B18" s="17"/>
      <c r="C18" s="17"/>
      <c r="D18" s="39"/>
      <c r="E18" s="11"/>
      <c r="F18" s="11"/>
      <c r="G18" s="11"/>
      <c r="H18" s="11"/>
      <c r="I18" s="32">
        <f>D18*(E18+F18+G18+H18)</f>
        <v>0</v>
      </c>
    </row>
    <row r="19" spans="1:9" x14ac:dyDescent="0.25">
      <c r="A19" s="21">
        <v>12</v>
      </c>
      <c r="B19" s="22" t="s">
        <v>25</v>
      </c>
      <c r="C19" s="22" t="s">
        <v>26</v>
      </c>
      <c r="D19" s="39">
        <v>1</v>
      </c>
      <c r="E19" s="13"/>
      <c r="F19" s="13"/>
      <c r="G19" s="13"/>
      <c r="H19" s="13"/>
      <c r="I19" s="31">
        <f t="shared" ref="I19:I29" si="1">D19*(E19+F19+G19+H19)</f>
        <v>0</v>
      </c>
    </row>
    <row r="20" spans="1:9" x14ac:dyDescent="0.25">
      <c r="A20" s="21">
        <v>13</v>
      </c>
      <c r="B20" s="22" t="s">
        <v>27</v>
      </c>
      <c r="C20" s="22" t="s">
        <v>28</v>
      </c>
      <c r="D20" s="39">
        <v>1</v>
      </c>
      <c r="E20" s="13"/>
      <c r="F20" s="13"/>
      <c r="G20" s="13"/>
      <c r="H20" s="13"/>
      <c r="I20" s="31">
        <f t="shared" si="1"/>
        <v>0</v>
      </c>
    </row>
    <row r="21" spans="1:9" x14ac:dyDescent="0.25">
      <c r="A21" s="21">
        <v>14</v>
      </c>
      <c r="B21" s="22" t="s">
        <v>29</v>
      </c>
      <c r="C21" s="22" t="s">
        <v>30</v>
      </c>
      <c r="D21" s="39">
        <v>1</v>
      </c>
      <c r="E21" s="13"/>
      <c r="F21" s="13"/>
      <c r="G21" s="13"/>
      <c r="H21" s="13"/>
      <c r="I21" s="31">
        <f t="shared" si="1"/>
        <v>0</v>
      </c>
    </row>
    <row r="22" spans="1:9" x14ac:dyDescent="0.25">
      <c r="A22" s="21">
        <v>15</v>
      </c>
      <c r="B22" s="22" t="s">
        <v>31</v>
      </c>
      <c r="C22" s="22" t="s">
        <v>61</v>
      </c>
      <c r="D22" s="39">
        <v>1</v>
      </c>
      <c r="E22" s="13"/>
      <c r="F22" s="13"/>
      <c r="G22" s="13"/>
      <c r="H22" s="13"/>
      <c r="I22" s="31">
        <f t="shared" si="1"/>
        <v>0</v>
      </c>
    </row>
    <row r="23" spans="1:9" x14ac:dyDescent="0.25">
      <c r="A23" s="21">
        <v>16</v>
      </c>
      <c r="B23" s="22" t="s">
        <v>32</v>
      </c>
      <c r="C23" s="22" t="s">
        <v>33</v>
      </c>
      <c r="D23" s="39">
        <v>1</v>
      </c>
      <c r="E23" s="13"/>
      <c r="F23" s="13"/>
      <c r="G23" s="13"/>
      <c r="H23" s="13"/>
      <c r="I23" s="31">
        <f t="shared" si="1"/>
        <v>0</v>
      </c>
    </row>
    <row r="24" spans="1:9" x14ac:dyDescent="0.25">
      <c r="A24" s="21">
        <v>17</v>
      </c>
      <c r="B24" s="22" t="s">
        <v>34</v>
      </c>
      <c r="C24" s="22" t="s">
        <v>45</v>
      </c>
      <c r="D24" s="39">
        <v>1</v>
      </c>
      <c r="E24" s="13"/>
      <c r="F24" s="13"/>
      <c r="G24" s="13"/>
      <c r="H24" s="13"/>
      <c r="I24" s="31">
        <f t="shared" si="1"/>
        <v>0</v>
      </c>
    </row>
    <row r="25" spans="1:9" x14ac:dyDescent="0.25">
      <c r="A25" s="21">
        <v>18</v>
      </c>
      <c r="B25" s="22" t="s">
        <v>35</v>
      </c>
      <c r="C25" s="22" t="s">
        <v>14</v>
      </c>
      <c r="D25" s="39">
        <v>1</v>
      </c>
      <c r="E25" s="13"/>
      <c r="F25" s="13"/>
      <c r="G25" s="13"/>
      <c r="H25" s="13"/>
      <c r="I25" s="31">
        <f t="shared" si="1"/>
        <v>0</v>
      </c>
    </row>
    <row r="26" spans="1:9" x14ac:dyDescent="0.25">
      <c r="A26" s="21">
        <v>19</v>
      </c>
      <c r="B26" s="22" t="s">
        <v>36</v>
      </c>
      <c r="C26" s="22" t="s">
        <v>37</v>
      </c>
      <c r="D26" s="39">
        <v>1</v>
      </c>
      <c r="E26" s="13"/>
      <c r="F26" s="13"/>
      <c r="G26" s="13"/>
      <c r="H26" s="13"/>
      <c r="I26" s="31">
        <f t="shared" si="1"/>
        <v>0</v>
      </c>
    </row>
    <row r="27" spans="1:9" x14ac:dyDescent="0.25">
      <c r="A27" s="21">
        <v>20</v>
      </c>
      <c r="B27" s="22" t="s">
        <v>38</v>
      </c>
      <c r="C27" s="22" t="s">
        <v>46</v>
      </c>
      <c r="D27" s="39">
        <v>1</v>
      </c>
      <c r="E27" s="13"/>
      <c r="F27" s="13"/>
      <c r="G27" s="13"/>
      <c r="H27" s="13"/>
      <c r="I27" s="31">
        <f t="shared" si="1"/>
        <v>0</v>
      </c>
    </row>
    <row r="28" spans="1:9" x14ac:dyDescent="0.25">
      <c r="A28" s="21">
        <v>21</v>
      </c>
      <c r="B28" s="22" t="s">
        <v>39</v>
      </c>
      <c r="C28" s="22" t="s">
        <v>58</v>
      </c>
      <c r="D28" s="39">
        <v>1</v>
      </c>
      <c r="E28" s="13"/>
      <c r="F28" s="13"/>
      <c r="G28" s="13"/>
      <c r="H28" s="13"/>
      <c r="I28" s="31">
        <f t="shared" si="1"/>
        <v>0</v>
      </c>
    </row>
    <row r="29" spans="1:9" x14ac:dyDescent="0.25">
      <c r="A29" s="21">
        <v>22</v>
      </c>
      <c r="B29" s="22" t="s">
        <v>40</v>
      </c>
      <c r="C29" s="22" t="s">
        <v>59</v>
      </c>
      <c r="D29" s="39">
        <v>1</v>
      </c>
      <c r="E29" s="13"/>
      <c r="F29" s="13"/>
      <c r="G29" s="13"/>
      <c r="H29" s="13"/>
      <c r="I29" s="31">
        <f t="shared" si="1"/>
        <v>0</v>
      </c>
    </row>
    <row r="30" spans="1:9" x14ac:dyDescent="0.25">
      <c r="A30" s="21">
        <v>23</v>
      </c>
      <c r="B30" s="22" t="s">
        <v>52</v>
      </c>
      <c r="C30" s="22" t="s">
        <v>60</v>
      </c>
      <c r="D30" s="39">
        <v>1</v>
      </c>
      <c r="E30" s="13"/>
      <c r="F30" s="13"/>
      <c r="G30" s="13"/>
      <c r="H30" s="13"/>
      <c r="I30" s="22">
        <f>D30*(E30+F30+G30+H30)</f>
        <v>0</v>
      </c>
    </row>
    <row r="31" spans="1:9" ht="15.75" thickBot="1" x14ac:dyDescent="0.3">
      <c r="A31" s="23"/>
      <c r="B31" s="24"/>
      <c r="C31" s="24"/>
      <c r="D31" s="24"/>
      <c r="I31" s="36">
        <f>SUM(I7:I30)</f>
        <v>0</v>
      </c>
    </row>
    <row r="32" spans="1:9" x14ac:dyDescent="0.25">
      <c r="A32" s="25" t="s">
        <v>41</v>
      </c>
      <c r="B32" s="24"/>
      <c r="C32" s="24"/>
      <c r="D32" s="24"/>
      <c r="I32" s="34"/>
    </row>
    <row r="33" spans="1:14" x14ac:dyDescent="0.25">
      <c r="A33" s="23"/>
      <c r="B33" s="24"/>
      <c r="C33" s="24"/>
      <c r="D33" s="24"/>
      <c r="I33" s="34"/>
    </row>
    <row r="34" spans="1:14" ht="51" x14ac:dyDescent="0.25">
      <c r="A34" s="15" t="s">
        <v>2</v>
      </c>
      <c r="B34" s="15" t="s">
        <v>3</v>
      </c>
      <c r="C34" s="15" t="s">
        <v>4</v>
      </c>
      <c r="D34" s="15" t="s">
        <v>48</v>
      </c>
      <c r="E34" s="9" t="s">
        <v>42</v>
      </c>
      <c r="F34" s="9" t="s">
        <v>43</v>
      </c>
      <c r="G34" s="9" t="s">
        <v>44</v>
      </c>
      <c r="H34" s="9" t="s">
        <v>54</v>
      </c>
      <c r="I34" s="35" t="s">
        <v>8</v>
      </c>
      <c r="J34" s="10"/>
      <c r="K34" s="10"/>
      <c r="L34" s="10"/>
      <c r="M34" s="10"/>
      <c r="N34" s="10"/>
    </row>
    <row r="35" spans="1:14" x14ac:dyDescent="0.25">
      <c r="A35" s="19">
        <v>1</v>
      </c>
      <c r="B35" s="20" t="s">
        <v>51</v>
      </c>
      <c r="C35" s="20" t="s">
        <v>62</v>
      </c>
      <c r="D35" s="37">
        <v>15</v>
      </c>
      <c r="E35" s="13"/>
      <c r="F35" s="13"/>
      <c r="G35" s="13"/>
      <c r="H35" s="13"/>
      <c r="I35" s="31">
        <f>D35*(E35+F35+G35+H35)</f>
        <v>0</v>
      </c>
    </row>
    <row r="36" spans="1:14" x14ac:dyDescent="0.25">
      <c r="A36" s="19">
        <v>2</v>
      </c>
      <c r="B36" s="20" t="s">
        <v>49</v>
      </c>
      <c r="C36" s="20" t="s">
        <v>55</v>
      </c>
      <c r="D36" s="37">
        <v>23</v>
      </c>
      <c r="E36" s="13"/>
      <c r="F36" s="13"/>
      <c r="G36" s="13"/>
      <c r="H36" s="13"/>
      <c r="I36" s="31">
        <f>D36*(E36+F36+G36+H36)</f>
        <v>0</v>
      </c>
    </row>
    <row r="37" spans="1:14" ht="15.75" thickBot="1" x14ac:dyDescent="0.3">
      <c r="A37" s="19">
        <v>3</v>
      </c>
      <c r="B37" s="20" t="s">
        <v>50</v>
      </c>
      <c r="C37" s="20" t="s">
        <v>57</v>
      </c>
      <c r="D37" s="37">
        <v>12</v>
      </c>
      <c r="E37" s="13"/>
      <c r="F37" s="13"/>
      <c r="G37" s="13"/>
      <c r="H37" s="13"/>
      <c r="I37" s="31">
        <f>D37*(E37+F37+G37+H37)</f>
        <v>0</v>
      </c>
    </row>
    <row r="38" spans="1:14" ht="15.75" thickBot="1" x14ac:dyDescent="0.3">
      <c r="I38" s="33">
        <f>SUM(I35:I37)</f>
        <v>0</v>
      </c>
    </row>
    <row r="40" spans="1:14" ht="15.75" thickBot="1" x14ac:dyDescent="0.3"/>
    <row r="41" spans="1:14" ht="15.75" thickBot="1" x14ac:dyDescent="0.3">
      <c r="A41" s="26" t="s">
        <v>63</v>
      </c>
      <c r="B41" s="27"/>
      <c r="C41" s="27"/>
      <c r="D41" s="27"/>
      <c r="E41" s="27"/>
      <c r="F41" s="27"/>
      <c r="G41" s="27"/>
      <c r="H41" s="28"/>
      <c r="I41" s="29">
        <f>I31+I38</f>
        <v>0</v>
      </c>
    </row>
    <row r="42" spans="1:14" ht="15.75" thickBot="1" x14ac:dyDescent="0.3">
      <c r="A42" s="26" t="s">
        <v>64</v>
      </c>
      <c r="B42" s="27"/>
      <c r="C42" s="27"/>
      <c r="D42" s="27"/>
      <c r="E42" s="27"/>
      <c r="F42" s="27"/>
      <c r="G42" s="27"/>
      <c r="H42" s="28"/>
      <c r="I42" s="29">
        <f>I41*1.21</f>
        <v>0</v>
      </c>
    </row>
  </sheetData>
  <sheetProtection algorithmName="SHA-512" hashValue="Hy8r5DIZYFPAJeLL9gQfwH8IUq3ePTtlWrPkdPwjxo7hBaHsok9bQHlptj7iV9Qupfw3u1d8VV+Z5QS0qqW36A==" saltValue="d0Gd947IJHilOyjJaBsY1Q==" spinCount="100000" sheet="1" objects="1" scenarios="1"/>
  <pageMargins left="0.17" right="0.17" top="0.75" bottom="0.75" header="0.3" footer="0.3"/>
  <pageSetup paperSize="9" scale="6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Plyny v TL a kontejnerech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Eichová Lenka</dc:creator>
  <cp:lastModifiedBy>Wágnerová Jana</cp:lastModifiedBy>
  <cp:lastPrinted>2023-08-15T07:39:41Z</cp:lastPrinted>
  <dcterms:created xsi:type="dcterms:W3CDTF">2015-06-05T18:19:34Z</dcterms:created>
  <dcterms:modified xsi:type="dcterms:W3CDTF">2025-08-06T12:48:22Z</dcterms:modified>
</cp:coreProperties>
</file>