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DOMAŽELICE\PROVÁDĚČKA\KUBATUROVÉ LISTY\"/>
    </mc:Choice>
  </mc:AlternateContent>
  <xr:revisionPtr revIDLastSave="0" documentId="13_ncr:1_{0DB423F3-CC3D-4CF9-9A11-5E28062A8813}" xr6:coauthVersionLast="47" xr6:coauthVersionMax="47" xr10:uidLastSave="{00000000-0000-0000-0000-000000000000}"/>
  <bookViews>
    <workbookView xWindow="6660" yWindow="2595" windowWidth="112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H77" i="1" l="1"/>
  <c r="H75" i="1"/>
  <c r="A168" i="1"/>
  <c r="A170" i="1" s="1"/>
  <c r="A172" i="1" s="1"/>
  <c r="A174" i="1" s="1"/>
  <c r="A140" i="1"/>
  <c r="A142" i="1" s="1"/>
  <c r="A144" i="1" s="1"/>
  <c r="A146" i="1" s="1"/>
  <c r="A148" i="1" s="1"/>
  <c r="A150" i="1" s="1"/>
  <c r="A120" i="1"/>
  <c r="A122" i="1" s="1"/>
  <c r="A124" i="1" s="1"/>
  <c r="A126" i="1" s="1"/>
  <c r="A128" i="1" s="1"/>
  <c r="A130" i="1" s="1"/>
  <c r="A132" i="1" s="1"/>
  <c r="A134" i="1" s="1"/>
  <c r="A136" i="1" s="1"/>
  <c r="A116" i="1"/>
  <c r="K97" i="1"/>
  <c r="H97" i="1"/>
  <c r="E97" i="1"/>
  <c r="C97" i="1"/>
  <c r="K95" i="1"/>
  <c r="H95" i="1"/>
  <c r="E95" i="1"/>
  <c r="C95" i="1"/>
  <c r="K93" i="1"/>
  <c r="H93" i="1"/>
  <c r="E93" i="1"/>
  <c r="C93" i="1"/>
  <c r="K91" i="1"/>
  <c r="H91" i="1"/>
  <c r="E91" i="1"/>
  <c r="C91" i="1"/>
  <c r="K89" i="1"/>
  <c r="H89" i="1"/>
  <c r="E89" i="1"/>
  <c r="C89" i="1"/>
  <c r="K87" i="1"/>
  <c r="H87" i="1"/>
  <c r="E87" i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I81" i="1" s="1"/>
  <c r="K79" i="1"/>
  <c r="H79" i="1"/>
  <c r="E79" i="1"/>
  <c r="C79" i="1"/>
  <c r="F79" i="1" s="1"/>
  <c r="K77" i="1"/>
  <c r="E77" i="1"/>
  <c r="C77" i="1"/>
  <c r="K75" i="1"/>
  <c r="E75" i="1"/>
  <c r="C75" i="1"/>
  <c r="I75" i="1" s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I67" i="1" s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I69" i="1" l="1"/>
  <c r="I15" i="1"/>
  <c r="F91" i="1"/>
  <c r="F87" i="1"/>
  <c r="L87" i="1"/>
  <c r="F71" i="1"/>
  <c r="I39" i="1"/>
  <c r="F35" i="1"/>
  <c r="L33" i="1"/>
  <c r="L75" i="1"/>
  <c r="F33" i="1"/>
  <c r="L79" i="1"/>
  <c r="F75" i="1"/>
  <c r="A160" i="1"/>
  <c r="A162" i="1" s="1"/>
  <c r="A164" i="1" s="1"/>
  <c r="I79" i="1"/>
  <c r="A152" i="1"/>
  <c r="A154" i="1" s="1"/>
  <c r="A156" i="1" s="1"/>
  <c r="A158" i="1" s="1"/>
  <c r="I95" i="1"/>
  <c r="I97" i="1"/>
  <c r="F97" i="1"/>
  <c r="L97" i="1"/>
  <c r="F95" i="1"/>
  <c r="L95" i="1"/>
  <c r="I91" i="1"/>
  <c r="I93" i="1"/>
  <c r="F93" i="1"/>
  <c r="L93" i="1"/>
  <c r="L91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102" i="1" l="1"/>
  <c r="L130" i="1" s="1"/>
  <c r="F102" i="1"/>
  <c r="F130" i="1" s="1"/>
  <c r="I102" i="1"/>
  <c r="I130" i="1" s="1"/>
</calcChain>
</file>

<file path=xl/sharedStrings.xml><?xml version="1.0" encoding="utf-8"?>
<sst xmlns="http://schemas.openxmlformats.org/spreadsheetml/2006/main" count="28" uniqueCount="18">
  <si>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</si>
  <si>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</si>
  <si>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</si>
  <si>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</si>
  <si>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</si>
  <si>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</si>
  <si>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</si>
  <si>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</si>
  <si>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</si>
  <si>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</si>
  <si>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</si>
  <si>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</si>
  <si>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</si>
  <si>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r>
      <t>m</t>
    </r>
    <r>
      <rPr>
        <b/>
        <vertAlign val="superscript"/>
        <sz val="8"/>
        <rFont val="Arial CE"/>
        <charset val="238"/>
      </rPr>
      <t>2</t>
    </r>
  </si>
  <si>
    <t>MOŠTĚNKA II</t>
  </si>
  <si>
    <t>VÝKOP LOŽE OPEVNĚNÍ</t>
  </si>
  <si>
    <t>DOPLNĚNÍ OPEVNĚNÍ</t>
  </si>
  <si>
    <r>
      <t>m</t>
    </r>
    <r>
      <rPr>
        <b/>
        <vertAlign val="superscript"/>
        <sz val="8"/>
        <rFont val="Arial CE"/>
        <charset val="238"/>
      </rPr>
      <t>2</t>
    </r>
    <r>
      <rPr>
        <b/>
        <sz val="8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</si>
</sst>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74" workbookViewId="0">
      <selection activeCell="H78" sqref="H78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8.8554687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3.2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6.5" customHeight="1" x14ac:dyDescent="0.35">
      <c r="G3" s="32"/>
    </row>
    <row r="4" spans="1:12" ht="18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40" t="s">
        <v>15</v>
      </c>
      <c r="E6" s="41"/>
      <c r="F6" s="42"/>
      <c r="G6" s="40" t="s">
        <v>16</v>
      </c>
      <c r="H6" s="41"/>
      <c r="I6" s="42"/>
      <c r="J6" s="40"/>
      <c r="K6" s="41"/>
      <c r="L6" s="42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13</v>
      </c>
      <c r="E8" s="14" t="s">
        <v>17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13</v>
      </c>
      <c r="K8" s="14" t="s">
        <v>13</v>
      </c>
      <c r="L8" s="15" t="s">
        <v>12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20.2363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26.099999999999568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20.2624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37.099999999998801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20.299499999999998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35.600000000002296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20.335100000000001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32.899999999997931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20.367999999999999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19.500000000000739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20.387499999999999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31.500000000001194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20.419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38.899999999998158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8</v>
      </c>
      <c r="B24" s="1">
        <v>20.457899999999999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38.300000000003109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9</v>
      </c>
      <c r="B26" s="1">
        <v>20.496200000000002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57.099999999998374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10</v>
      </c>
      <c r="B28" s="1">
        <v>20.5533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47.000000000000597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11</v>
      </c>
      <c r="B30" s="1">
        <v>20.600300000000001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26.499999999998636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12</v>
      </c>
      <c r="B32" s="1">
        <v>20.626799999999999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29.800000000001603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13</v>
      </c>
      <c r="B34" s="1">
        <v>20.656600000000001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30.599999999999739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14</v>
      </c>
      <c r="B36" s="1">
        <v>20.687200000000001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13.799999999999812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0</v>
      </c>
      <c r="I37" s="9">
        <f>+C37*H37</f>
        <v>0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15</v>
      </c>
      <c r="B38" s="1">
        <v>20.701000000000001</v>
      </c>
      <c r="C38" s="8"/>
      <c r="D38" s="9">
        <v>0</v>
      </c>
      <c r="E38" s="8"/>
      <c r="F38" s="8"/>
      <c r="G38" s="9">
        <v>0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34.600000000001074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0</v>
      </c>
      <c r="L39" s="27">
        <f>+C39*K39</f>
        <v>0</v>
      </c>
    </row>
    <row r="40" spans="1:12" x14ac:dyDescent="0.2">
      <c r="A40" s="24">
        <f>A38+1</f>
        <v>16</v>
      </c>
      <c r="B40" s="1">
        <v>20.735600000000002</v>
      </c>
      <c r="C40" s="8"/>
      <c r="D40" s="9">
        <v>0</v>
      </c>
      <c r="E40" s="8"/>
      <c r="F40" s="8"/>
      <c r="G40" s="9">
        <v>0</v>
      </c>
      <c r="H40" s="8"/>
      <c r="I40" s="8"/>
      <c r="J40" s="9">
        <v>0</v>
      </c>
      <c r="K40" s="8"/>
      <c r="L40" s="25"/>
    </row>
    <row r="41" spans="1:12" x14ac:dyDescent="0.2">
      <c r="A41" s="26"/>
      <c r="B41" s="10"/>
      <c r="C41" s="9">
        <f>+(B42-B40)*1000</f>
        <v>29.699999999998283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0</v>
      </c>
      <c r="L41" s="27">
        <f>+C41*K41</f>
        <v>0</v>
      </c>
    </row>
    <row r="42" spans="1:12" x14ac:dyDescent="0.2">
      <c r="A42" s="24">
        <f>A40+1</f>
        <v>17</v>
      </c>
      <c r="B42" s="1">
        <v>20.7653</v>
      </c>
      <c r="C42" s="8"/>
      <c r="D42" s="9">
        <v>0</v>
      </c>
      <c r="E42" s="8"/>
      <c r="F42" s="8"/>
      <c r="G42" s="9">
        <v>0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27.499999999999858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18</v>
      </c>
      <c r="B44" s="1">
        <v>20.7928</v>
      </c>
      <c r="C44" s="8"/>
      <c r="D44" s="9">
        <v>0</v>
      </c>
      <c r="E44" s="8"/>
      <c r="F44" s="8"/>
      <c r="G44" s="9">
        <v>0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39.60000000000008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19</v>
      </c>
      <c r="B46" s="1">
        <v>20.8324</v>
      </c>
      <c r="C46" s="8"/>
      <c r="D46" s="9">
        <v>0</v>
      </c>
      <c r="E46" s="8"/>
      <c r="F46" s="8"/>
      <c r="G46" s="9">
        <v>0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48.200000000001353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20</v>
      </c>
      <c r="B48" s="1">
        <v>20.880600000000001</v>
      </c>
      <c r="C48" s="8"/>
      <c r="D48" s="9">
        <v>0</v>
      </c>
      <c r="E48" s="8"/>
      <c r="F48" s="8"/>
      <c r="G48" s="9">
        <v>0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15.799999999998704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21</v>
      </c>
      <c r="B50" s="1">
        <v>20.8964</v>
      </c>
      <c r="C50" s="8"/>
      <c r="D50" s="9">
        <v>0</v>
      </c>
      <c r="E50" s="8"/>
      <c r="F50" s="8"/>
      <c r="G50" s="9">
        <v>0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31.400000000001427</v>
      </c>
      <c r="D51" s="8"/>
      <c r="E51" s="9">
        <f>+(D50+D52)/2</f>
        <v>0.05</v>
      </c>
      <c r="F51" s="9">
        <f>+C51*E51</f>
        <v>1.5700000000000713</v>
      </c>
      <c r="G51" s="8"/>
      <c r="H51" s="9">
        <f>+(G50+G52)/2</f>
        <v>0.35</v>
      </c>
      <c r="I51" s="9">
        <f>+C51*H51</f>
        <v>10.990000000000499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22</v>
      </c>
      <c r="B52" s="1">
        <v>20.927800000000001</v>
      </c>
      <c r="C52" s="8"/>
      <c r="D52" s="9">
        <v>0.1</v>
      </c>
      <c r="E52" s="8"/>
      <c r="F52" s="8"/>
      <c r="G52" s="9">
        <v>0.7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21.599999999999397</v>
      </c>
      <c r="D53" s="7"/>
      <c r="E53" s="9">
        <f>+(D52+D54)/2</f>
        <v>0.22499999999999998</v>
      </c>
      <c r="F53" s="9">
        <f>+C53*E53</f>
        <v>4.8599999999998635</v>
      </c>
      <c r="G53" s="7"/>
      <c r="H53" s="9">
        <f>+(G52+G54)/2</f>
        <v>0.77499999999999991</v>
      </c>
      <c r="I53" s="9">
        <f>+C53*H53</f>
        <v>16.739999999999529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23</v>
      </c>
      <c r="B54" s="1">
        <v>20.949400000000001</v>
      </c>
      <c r="C54" s="8"/>
      <c r="D54" s="9">
        <v>0.35</v>
      </c>
      <c r="E54" s="8"/>
      <c r="F54" s="8"/>
      <c r="G54" s="9">
        <v>0.85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28.800000000000381</v>
      </c>
      <c r="D55" s="8"/>
      <c r="E55" s="9">
        <f>+(D54+D56)/2</f>
        <v>0.3</v>
      </c>
      <c r="F55" s="9">
        <f>+C55*E55</f>
        <v>8.6400000000001143</v>
      </c>
      <c r="G55" s="8"/>
      <c r="H55" s="9">
        <f>+(G54+G56)/2</f>
        <v>0.875</v>
      </c>
      <c r="I55" s="9">
        <f>+C55*H55</f>
        <v>25.200000000000333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24</v>
      </c>
      <c r="B56" s="1">
        <v>20.978200000000001</v>
      </c>
      <c r="C56" s="8"/>
      <c r="D56" s="9">
        <v>0.25</v>
      </c>
      <c r="E56" s="8"/>
      <c r="F56" s="8"/>
      <c r="G56" s="9">
        <v>0.9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21.20000000000033</v>
      </c>
      <c r="D57" s="7"/>
      <c r="E57" s="9">
        <f>+(D56+D58)/2</f>
        <v>0.2</v>
      </c>
      <c r="F57" s="9">
        <f>+C57*E57</f>
        <v>4.2400000000000659</v>
      </c>
      <c r="G57" s="7"/>
      <c r="H57" s="9">
        <f>+(G56+G58)/2</f>
        <v>0.85000000000000009</v>
      </c>
      <c r="I57" s="9">
        <f>+C57*H57</f>
        <v>18.020000000000284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25</v>
      </c>
      <c r="B58" s="1">
        <v>20.999400000000001</v>
      </c>
      <c r="C58" s="8"/>
      <c r="D58" s="9">
        <v>0.15</v>
      </c>
      <c r="E58" s="8"/>
      <c r="F58" s="8"/>
      <c r="G58" s="9">
        <v>0.8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21.20000000000033</v>
      </c>
      <c r="D59" s="7"/>
      <c r="E59" s="9">
        <f>+(D58+D60)/2</f>
        <v>0.125</v>
      </c>
      <c r="F59" s="9">
        <f>+C59*E59</f>
        <v>2.6500000000000412</v>
      </c>
      <c r="G59" s="7"/>
      <c r="H59" s="9">
        <f>+(G58+G60)/2</f>
        <v>0.65</v>
      </c>
      <c r="I59" s="9">
        <f>+C59*H59</f>
        <v>13.780000000000214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26</v>
      </c>
      <c r="B60" s="31">
        <v>21.020600000000002</v>
      </c>
      <c r="C60" s="16"/>
      <c r="D60" s="16">
        <v>0.1</v>
      </c>
      <c r="E60" s="16"/>
      <c r="F60" s="16"/>
      <c r="G60" s="16">
        <v>0.5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26</v>
      </c>
      <c r="B62" s="1">
        <v>21.020600000000002</v>
      </c>
      <c r="C62" s="7"/>
      <c r="D62" s="9">
        <v>0.1</v>
      </c>
      <c r="E62" s="7"/>
      <c r="F62" s="7"/>
      <c r="G62" s="9">
        <v>0.5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41.099999999996584</v>
      </c>
      <c r="D63" s="7"/>
      <c r="E63" s="9">
        <f>+(D62+D64)/2</f>
        <v>0.17499999999999999</v>
      </c>
      <c r="F63" s="9">
        <f>+C63*E63</f>
        <v>7.1924999999994013</v>
      </c>
      <c r="G63" s="7"/>
      <c r="H63" s="9">
        <f>+(G62+G64)/2</f>
        <v>0.4</v>
      </c>
      <c r="I63" s="9">
        <f>+C63*H63</f>
        <v>16.439999999998633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27</v>
      </c>
      <c r="B64" s="1">
        <v>21.061699999999998</v>
      </c>
      <c r="C64" s="8"/>
      <c r="D64" s="9">
        <v>0.25</v>
      </c>
      <c r="E64" s="8"/>
      <c r="F64" s="8"/>
      <c r="G64" s="9">
        <v>0.3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30.800000000002825</v>
      </c>
      <c r="D65" s="8"/>
      <c r="E65" s="9">
        <f>+(D64+D66)/2</f>
        <v>0.25</v>
      </c>
      <c r="F65" s="9">
        <f>+C65*E65</f>
        <v>7.7000000000007063</v>
      </c>
      <c r="G65" s="8"/>
      <c r="H65" s="9">
        <f>+(G64+G66)/2</f>
        <v>0.4</v>
      </c>
      <c r="I65" s="9">
        <f>+C65*H65</f>
        <v>12.32000000000113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28</v>
      </c>
      <c r="B66" s="1">
        <v>21.092500000000001</v>
      </c>
      <c r="C66" s="8"/>
      <c r="D66" s="9">
        <v>0.25</v>
      </c>
      <c r="E66" s="8"/>
      <c r="F66" s="8"/>
      <c r="G66" s="9">
        <v>0.5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21.999999999998465</v>
      </c>
      <c r="D67" s="8"/>
      <c r="E67" s="9">
        <f>+(D66+D68)/2</f>
        <v>0.22500000000000001</v>
      </c>
      <c r="F67" s="9">
        <f>+C67*E67</f>
        <v>4.9499999999996547</v>
      </c>
      <c r="G67" s="8"/>
      <c r="H67" s="9">
        <f>+(G66+G68)/2</f>
        <v>0.4</v>
      </c>
      <c r="I67" s="9">
        <f>+C67*H67</f>
        <v>8.7999999999993861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29</v>
      </c>
      <c r="B68" s="1">
        <v>21.1145</v>
      </c>
      <c r="C68" s="8"/>
      <c r="D68" s="9">
        <v>0.2</v>
      </c>
      <c r="E68" s="8"/>
      <c r="F68" s="8"/>
      <c r="G68" s="9">
        <v>0.3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60.200000000001808</v>
      </c>
      <c r="D69" s="8"/>
      <c r="E69" s="9">
        <f>+(D68+D70)/2</f>
        <v>0.32500000000000001</v>
      </c>
      <c r="F69" s="9">
        <f>+C69*E69</f>
        <v>19.565000000000587</v>
      </c>
      <c r="G69" s="8"/>
      <c r="H69" s="9">
        <f>+(G68+G70)/2</f>
        <v>0.65</v>
      </c>
      <c r="I69" s="9">
        <f>+C69*H69</f>
        <v>39.130000000001175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30</v>
      </c>
      <c r="B70" s="1">
        <v>21.174700000000001</v>
      </c>
      <c r="C70" s="8"/>
      <c r="D70" s="9">
        <v>0.45</v>
      </c>
      <c r="E70" s="8"/>
      <c r="F70" s="8"/>
      <c r="G70" s="9">
        <v>1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21.09999999999701</v>
      </c>
      <c r="D71" s="8"/>
      <c r="E71" s="9">
        <f>+(D70+D72)/2</f>
        <v>0.27500000000000002</v>
      </c>
      <c r="F71" s="9">
        <f>+C71*E71</f>
        <v>5.8024999999991786</v>
      </c>
      <c r="G71" s="8"/>
      <c r="H71" s="9">
        <f>+(G70+G72)/2</f>
        <v>1.0249999999999999</v>
      </c>
      <c r="I71" s="9">
        <f>+C71*H71</f>
        <v>21.627499999996932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31</v>
      </c>
      <c r="B72" s="1">
        <v>21.195799999999998</v>
      </c>
      <c r="C72" s="8"/>
      <c r="D72" s="9">
        <v>0.1</v>
      </c>
      <c r="E72" s="8"/>
      <c r="F72" s="8"/>
      <c r="G72" s="9">
        <v>1.05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17.600000000001614</v>
      </c>
      <c r="D73" s="2"/>
      <c r="E73" s="9">
        <f>+(D72+D74)/2</f>
        <v>0.1</v>
      </c>
      <c r="F73" s="9">
        <f>+C73*E73</f>
        <v>1.7600000000001614</v>
      </c>
      <c r="G73" s="2"/>
      <c r="H73" s="9">
        <f>+(G72+G74)/2</f>
        <v>0.9</v>
      </c>
      <c r="I73" s="9">
        <f>+C73*H73</f>
        <v>15.840000000001453</v>
      </c>
      <c r="J73" s="2"/>
      <c r="K73" s="9">
        <f>+(J72+J74)/2</f>
        <v>0</v>
      </c>
      <c r="L73" s="27">
        <f>+C73*K73</f>
        <v>0</v>
      </c>
    </row>
    <row r="74" spans="1:12" x14ac:dyDescent="0.2">
      <c r="A74" s="24">
        <f>+A72+1</f>
        <v>32</v>
      </c>
      <c r="B74" s="1">
        <v>21.2134</v>
      </c>
      <c r="C74" s="8"/>
      <c r="D74" s="9">
        <v>0.1</v>
      </c>
      <c r="E74" s="8"/>
      <c r="F74" s="8"/>
      <c r="G74" s="9">
        <v>0.75</v>
      </c>
      <c r="H74" s="8"/>
      <c r="I74" s="8"/>
      <c r="J74" s="9">
        <v>0</v>
      </c>
      <c r="K74" s="8"/>
      <c r="L74" s="25"/>
    </row>
    <row r="75" spans="1:12" x14ac:dyDescent="0.2">
      <c r="A75" s="26"/>
      <c r="B75" s="10"/>
      <c r="C75" s="9">
        <f>+(B76-B74)*1000</f>
        <v>24.999999999998579</v>
      </c>
      <c r="D75" s="8"/>
      <c r="E75" s="9">
        <f>+(D74+D76)/2</f>
        <v>0.05</v>
      </c>
      <c r="F75" s="9">
        <f>+C75*E75</f>
        <v>1.2499999999999289</v>
      </c>
      <c r="G75" s="8"/>
      <c r="H75" s="9">
        <f>+(G74+G76)/2</f>
        <v>0.6</v>
      </c>
      <c r="I75" s="9">
        <f>+C75*H75</f>
        <v>14.999999999999147</v>
      </c>
      <c r="J75" s="8"/>
      <c r="K75" s="9">
        <f>+(J74+J76)/2</f>
        <v>0</v>
      </c>
      <c r="L75" s="27">
        <f>+C75*K75</f>
        <v>0</v>
      </c>
    </row>
    <row r="76" spans="1:12" x14ac:dyDescent="0.2">
      <c r="A76" s="24">
        <f>+A74+1</f>
        <v>33</v>
      </c>
      <c r="B76" s="1">
        <v>21.238399999999999</v>
      </c>
      <c r="C76" s="8"/>
      <c r="D76" s="9">
        <v>0</v>
      </c>
      <c r="E76" s="8"/>
      <c r="F76" s="8"/>
      <c r="G76" s="9">
        <v>0.45</v>
      </c>
      <c r="H76" s="8"/>
      <c r="I76" s="8"/>
      <c r="J76" s="9">
        <v>0</v>
      </c>
      <c r="K76" s="8"/>
      <c r="L76" s="25"/>
    </row>
    <row r="77" spans="1:12" x14ac:dyDescent="0.2">
      <c r="A77" s="26"/>
      <c r="B77" s="11"/>
      <c r="C77" s="9">
        <f>+(B78-B76)*1000</f>
        <v>31.800000000000495</v>
      </c>
      <c r="D77" s="8"/>
      <c r="E77" s="9">
        <f>+(D76+D78)/2</f>
        <v>0</v>
      </c>
      <c r="F77" s="9">
        <f>+C77*E77</f>
        <v>0</v>
      </c>
      <c r="G77" s="8"/>
      <c r="H77" s="9">
        <f>+(G76+G78)/2</f>
        <v>0.35</v>
      </c>
      <c r="I77" s="9">
        <f>+C77*H77</f>
        <v>11.130000000000173</v>
      </c>
      <c r="J77" s="8"/>
      <c r="K77" s="9">
        <f>+(J76+J78)/2</f>
        <v>0</v>
      </c>
      <c r="L77" s="27">
        <f>+C77*K77</f>
        <v>0</v>
      </c>
    </row>
    <row r="78" spans="1:12" x14ac:dyDescent="0.2">
      <c r="A78" s="24">
        <f>+A76+1</f>
        <v>34</v>
      </c>
      <c r="B78" s="1">
        <v>21.270199999999999</v>
      </c>
      <c r="C78" s="8"/>
      <c r="D78" s="9">
        <v>0</v>
      </c>
      <c r="E78" s="8"/>
      <c r="F78" s="8"/>
      <c r="G78" s="9">
        <v>0.25</v>
      </c>
      <c r="H78" s="8"/>
      <c r="I78" s="8"/>
      <c r="J78" s="9">
        <v>0</v>
      </c>
      <c r="K78" s="8"/>
      <c r="L78" s="25"/>
    </row>
    <row r="79" spans="1:12" x14ac:dyDescent="0.2">
      <c r="A79" s="26"/>
      <c r="B79" s="11"/>
      <c r="C79" s="9">
        <f>+(B80-B78)*1000</f>
        <v>10.000000000001563</v>
      </c>
      <c r="D79" s="8"/>
      <c r="E79" s="9">
        <f>+(D78+D80)/2</f>
        <v>0.17499999999999999</v>
      </c>
      <c r="F79" s="9">
        <f>+C79*E79</f>
        <v>1.7500000000002736</v>
      </c>
      <c r="G79" s="8"/>
      <c r="H79" s="9">
        <f>+(G78+G80)/2</f>
        <v>0.35</v>
      </c>
      <c r="I79" s="9">
        <f>+C79*H79</f>
        <v>3.5000000000005471</v>
      </c>
      <c r="J79" s="8"/>
      <c r="K79" s="9">
        <f>+(J78+J80)/2</f>
        <v>0</v>
      </c>
      <c r="L79" s="27">
        <f>+C79*K79</f>
        <v>0</v>
      </c>
    </row>
    <row r="80" spans="1:12" x14ac:dyDescent="0.2">
      <c r="A80" s="24">
        <f>+A78+1</f>
        <v>35</v>
      </c>
      <c r="B80" s="1">
        <v>21.280200000000001</v>
      </c>
      <c r="C80" s="8"/>
      <c r="D80" s="9">
        <v>0.35</v>
      </c>
      <c r="E80" s="8"/>
      <c r="F80" s="8"/>
      <c r="G80" s="9">
        <v>0.45</v>
      </c>
      <c r="H80" s="8"/>
      <c r="I80" s="8"/>
      <c r="J80" s="9">
        <v>0</v>
      </c>
      <c r="K80" s="8"/>
      <c r="L80" s="25"/>
    </row>
    <row r="81" spans="1:12" x14ac:dyDescent="0.2">
      <c r="A81" s="26"/>
      <c r="B81" s="11"/>
      <c r="C81" s="9">
        <f>+(B82-B80)*1000</f>
        <v>29.499999999998749</v>
      </c>
      <c r="D81" s="8"/>
      <c r="E81" s="9">
        <f>+(D80+D82)/2</f>
        <v>0.17499999999999999</v>
      </c>
      <c r="F81" s="9">
        <f>+C81*E81</f>
        <v>5.1624999999997812</v>
      </c>
      <c r="G81" s="8"/>
      <c r="H81" s="9">
        <f>+(G80+G82)/2</f>
        <v>0.22500000000000001</v>
      </c>
      <c r="I81" s="9">
        <f>+C81*H81</f>
        <v>6.6374999999997186</v>
      </c>
      <c r="J81" s="8"/>
      <c r="K81" s="9">
        <f>+(J80+J82)/2</f>
        <v>0</v>
      </c>
      <c r="L81" s="27">
        <f>+C81*K81</f>
        <v>0</v>
      </c>
    </row>
    <row r="82" spans="1:12" x14ac:dyDescent="0.2">
      <c r="A82" s="24">
        <f>+A80+1</f>
        <v>36</v>
      </c>
      <c r="B82" s="1">
        <v>21.309699999999999</v>
      </c>
      <c r="C82" s="8"/>
      <c r="D82" s="9">
        <v>0</v>
      </c>
      <c r="E82" s="8"/>
      <c r="F82" s="8"/>
      <c r="G82" s="9">
        <v>0</v>
      </c>
      <c r="H82" s="8"/>
      <c r="I82" s="8"/>
      <c r="J82" s="9">
        <v>0</v>
      </c>
      <c r="K82" s="8"/>
      <c r="L82" s="25"/>
    </row>
    <row r="83" spans="1:12" x14ac:dyDescent="0.2">
      <c r="A83" s="22"/>
      <c r="B83" s="12"/>
      <c r="C83" s="9">
        <f>+(B84-B82)*1000</f>
        <v>30.400000000000205</v>
      </c>
      <c r="D83" s="2"/>
      <c r="E83" s="9">
        <f>+(D82+D84)/2</f>
        <v>0</v>
      </c>
      <c r="F83" s="9">
        <f>+C83*E83</f>
        <v>0</v>
      </c>
      <c r="G83" s="2"/>
      <c r="H83" s="9">
        <f>+(G82+G84)/2</f>
        <v>0</v>
      </c>
      <c r="I83" s="9">
        <f>+C83*H83</f>
        <v>0</v>
      </c>
      <c r="J83" s="2"/>
      <c r="K83" s="9">
        <f>+(J82+J84)/2</f>
        <v>0</v>
      </c>
      <c r="L83" s="27">
        <f>+C83*K83</f>
        <v>0</v>
      </c>
    </row>
    <row r="84" spans="1:12" x14ac:dyDescent="0.2">
      <c r="A84" s="24">
        <f>+A82+1</f>
        <v>37</v>
      </c>
      <c r="B84" s="1">
        <v>21.3401</v>
      </c>
      <c r="C84" s="8"/>
      <c r="D84" s="9">
        <v>0</v>
      </c>
      <c r="E84" s="8"/>
      <c r="F84" s="8"/>
      <c r="G84" s="9">
        <v>0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37.300000000001887</v>
      </c>
      <c r="D85" s="8"/>
      <c r="E85" s="9">
        <f>+(D84+D86)/2</f>
        <v>0</v>
      </c>
      <c r="F85" s="9">
        <f>+C85*E85</f>
        <v>0</v>
      </c>
      <c r="G85" s="8"/>
      <c r="H85" s="9">
        <f>+(G84+G86)/2</f>
        <v>0</v>
      </c>
      <c r="I85" s="9">
        <f>+C85*H85</f>
        <v>0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38</v>
      </c>
      <c r="B86" s="1">
        <v>21.377400000000002</v>
      </c>
      <c r="C86" s="8"/>
      <c r="D86" s="9">
        <v>0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40.399999999998215</v>
      </c>
      <c r="D87" s="8"/>
      <c r="E87" s="9">
        <f>+(D86+D88)/2</f>
        <v>0</v>
      </c>
      <c r="F87" s="9">
        <f>+C87*E87</f>
        <v>0</v>
      </c>
      <c r="G87" s="8"/>
      <c r="H87" s="9">
        <f>+(G86+G88)/2</f>
        <v>0</v>
      </c>
      <c r="I87" s="9">
        <f>+C87*H87</f>
        <v>0</v>
      </c>
      <c r="J87" s="8"/>
      <c r="K87" s="9">
        <f>+(J86+J88)/2</f>
        <v>0</v>
      </c>
      <c r="L87" s="27">
        <f>+C87*K87</f>
        <v>0</v>
      </c>
    </row>
    <row r="88" spans="1:12" x14ac:dyDescent="0.2">
      <c r="A88" s="24">
        <f>+A86+1</f>
        <v>39</v>
      </c>
      <c r="B88" s="1">
        <v>21.4178</v>
      </c>
      <c r="C88" s="8"/>
      <c r="D88" s="9">
        <v>0</v>
      </c>
      <c r="E88" s="8"/>
      <c r="F88" s="8"/>
      <c r="G88" s="9">
        <v>0</v>
      </c>
      <c r="H88" s="8"/>
      <c r="I88" s="8"/>
      <c r="J88" s="9">
        <v>0</v>
      </c>
      <c r="K88" s="8"/>
      <c r="L88" s="25"/>
    </row>
    <row r="89" spans="1:12" x14ac:dyDescent="0.2">
      <c r="A89" s="26"/>
      <c r="B89" s="11"/>
      <c r="C89" s="9">
        <f>+(B90-B88)*1000</f>
        <v>35.099999999999909</v>
      </c>
      <c r="D89" s="8"/>
      <c r="E89" s="9">
        <f>+(D88+D90)/2</f>
        <v>0</v>
      </c>
      <c r="F89" s="9">
        <f>+C89*E89</f>
        <v>0</v>
      </c>
      <c r="G89" s="8"/>
      <c r="H89" s="9">
        <f>+(G88+G90)/2</f>
        <v>0</v>
      </c>
      <c r="I89" s="9">
        <f>+C89*H89</f>
        <v>0</v>
      </c>
      <c r="J89" s="8"/>
      <c r="K89" s="9">
        <f>+(J88+J90)/2</f>
        <v>0</v>
      </c>
      <c r="L89" s="27">
        <f>+C89*K89</f>
        <v>0</v>
      </c>
    </row>
    <row r="90" spans="1:12" x14ac:dyDescent="0.2">
      <c r="A90" s="24">
        <f>+A88+1</f>
        <v>40</v>
      </c>
      <c r="B90" s="1">
        <v>21.4529</v>
      </c>
      <c r="C90" s="8"/>
      <c r="D90" s="9">
        <v>0</v>
      </c>
      <c r="E90" s="8"/>
      <c r="F90" s="8"/>
      <c r="G90" s="9">
        <v>0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>
        <f>+(B92-B90)*1000</f>
        <v>18.299999999999983</v>
      </c>
      <c r="D91" s="8"/>
      <c r="E91" s="9">
        <f>+(D90+D92)/2</f>
        <v>0</v>
      </c>
      <c r="F91" s="9">
        <f>+C91*E91</f>
        <v>0</v>
      </c>
      <c r="G91" s="8"/>
      <c r="H91" s="9">
        <f>+(G90+G92)/2</f>
        <v>0</v>
      </c>
      <c r="I91" s="9">
        <f>+C91*H91</f>
        <v>0</v>
      </c>
      <c r="J91" s="8"/>
      <c r="K91" s="9">
        <f>+(J90+J92)/2</f>
        <v>0</v>
      </c>
      <c r="L91" s="27">
        <f>+C91*K91</f>
        <v>0</v>
      </c>
    </row>
    <row r="92" spans="1:12" x14ac:dyDescent="0.2">
      <c r="A92" s="24">
        <f>+A90+1</f>
        <v>41</v>
      </c>
      <c r="B92" s="1">
        <v>21.4712</v>
      </c>
      <c r="C92" s="8"/>
      <c r="D92" s="9">
        <v>0</v>
      </c>
      <c r="E92" s="8"/>
      <c r="F92" s="8"/>
      <c r="G92" s="9">
        <v>0</v>
      </c>
      <c r="H92" s="8"/>
      <c r="I92" s="8"/>
      <c r="J92" s="9">
        <v>0</v>
      </c>
      <c r="K92" s="8"/>
      <c r="L92" s="25"/>
    </row>
    <row r="93" spans="1:12" x14ac:dyDescent="0.2">
      <c r="A93" s="22"/>
      <c r="B93" s="12"/>
      <c r="C93" s="9">
        <f>+(B94-B92)*1000</f>
        <v>26.399999999998869</v>
      </c>
      <c r="D93" s="2"/>
      <c r="E93" s="9">
        <f>+(D92+D94)/2</f>
        <v>0</v>
      </c>
      <c r="F93" s="9">
        <f>+C93*E93</f>
        <v>0</v>
      </c>
      <c r="G93" s="2"/>
      <c r="H93" s="9">
        <f>+(G92+G94)/2</f>
        <v>0</v>
      </c>
      <c r="I93" s="9">
        <f>+C93*H93</f>
        <v>0</v>
      </c>
      <c r="J93" s="2"/>
      <c r="K93" s="9">
        <f>+(J92+J94)/2</f>
        <v>0</v>
      </c>
      <c r="L93" s="27">
        <f>+C93*K93</f>
        <v>0</v>
      </c>
    </row>
    <row r="94" spans="1:12" x14ac:dyDescent="0.2">
      <c r="A94" s="24">
        <f>+A92+1</f>
        <v>42</v>
      </c>
      <c r="B94" s="1">
        <v>21.497599999999998</v>
      </c>
      <c r="C94" s="8"/>
      <c r="D94" s="9">
        <v>0</v>
      </c>
      <c r="E94" s="8"/>
      <c r="F94" s="8"/>
      <c r="G94" s="9">
        <v>0</v>
      </c>
      <c r="H94" s="8"/>
      <c r="I94" s="8"/>
      <c r="J94" s="9">
        <v>0</v>
      </c>
      <c r="K94" s="8"/>
      <c r="L94" s="25"/>
    </row>
    <row r="95" spans="1:12" x14ac:dyDescent="0.2">
      <c r="A95" s="26"/>
      <c r="B95" s="10"/>
      <c r="C95" s="9">
        <f>+(B96-B94)*1000</f>
        <v>0</v>
      </c>
      <c r="D95" s="8"/>
      <c r="E95" s="9">
        <f>+(D94+D96)/2</f>
        <v>0</v>
      </c>
      <c r="F95" s="9">
        <f>+C95*E95</f>
        <v>0</v>
      </c>
      <c r="G95" s="8"/>
      <c r="H95" s="9">
        <f>+(G94+G96)/2</f>
        <v>0</v>
      </c>
      <c r="I95" s="9">
        <f>+C95*H95</f>
        <v>0</v>
      </c>
      <c r="J95" s="8"/>
      <c r="K95" s="9">
        <f>+(J94+J96)/2</f>
        <v>0</v>
      </c>
      <c r="L95" s="27">
        <f>+C95*K95</f>
        <v>0</v>
      </c>
    </row>
    <row r="96" spans="1:12" x14ac:dyDescent="0.2">
      <c r="A96" s="24">
        <f>+A94+1</f>
        <v>43</v>
      </c>
      <c r="B96" s="1">
        <v>21.497599999999998</v>
      </c>
      <c r="C96" s="8"/>
      <c r="D96" s="9">
        <v>0</v>
      </c>
      <c r="E96" s="8"/>
      <c r="F96" s="8"/>
      <c r="G96" s="9">
        <v>0</v>
      </c>
      <c r="H96" s="8"/>
      <c r="I96" s="8"/>
      <c r="J96" s="9">
        <v>0</v>
      </c>
      <c r="K96" s="8"/>
      <c r="L96" s="25"/>
    </row>
    <row r="97" spans="1:12" x14ac:dyDescent="0.2">
      <c r="A97" s="26"/>
      <c r="B97" s="11"/>
      <c r="C97" s="9">
        <f>+(B98-B96)*1000</f>
        <v>0</v>
      </c>
      <c r="D97" s="8"/>
      <c r="E97" s="9">
        <f>+(D96+D98)/2</f>
        <v>0</v>
      </c>
      <c r="F97" s="9">
        <f>+C97*E97</f>
        <v>0</v>
      </c>
      <c r="G97" s="8"/>
      <c r="H97" s="9">
        <f>+(G96+G98)/2</f>
        <v>0</v>
      </c>
      <c r="I97" s="9">
        <f>+C97*H97</f>
        <v>0</v>
      </c>
      <c r="J97" s="8"/>
      <c r="K97" s="9">
        <f>+(J96+J98)/2</f>
        <v>0</v>
      </c>
      <c r="L97" s="27">
        <f>+C97*K97</f>
        <v>0</v>
      </c>
    </row>
    <row r="98" spans="1:12" x14ac:dyDescent="0.2">
      <c r="A98" s="24">
        <f>+A96+1</f>
        <v>44</v>
      </c>
      <c r="B98" s="1">
        <v>21.497599999999998</v>
      </c>
      <c r="C98" s="8"/>
      <c r="D98" s="9">
        <v>0</v>
      </c>
      <c r="E98" s="8"/>
      <c r="F98" s="8"/>
      <c r="G98" s="9">
        <v>0</v>
      </c>
      <c r="H98" s="8"/>
      <c r="I98" s="8"/>
      <c r="J98" s="9">
        <v>0</v>
      </c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>
        <f>+A98+1</f>
        <v>45</v>
      </c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>
        <f>+A100+1</f>
        <v>46</v>
      </c>
      <c r="B102" s="1"/>
      <c r="C102" s="8"/>
      <c r="D102" s="9"/>
      <c r="E102" s="8"/>
      <c r="F102" s="8">
        <f>SUM(F9:F98)</f>
        <v>77.092499999999831</v>
      </c>
      <c r="G102" s="9"/>
      <c r="H102" s="8"/>
      <c r="I102" s="8">
        <f>SUM(I9:I98)</f>
        <v>235.15499999999912</v>
      </c>
      <c r="J102" s="9"/>
      <c r="K102" s="8"/>
      <c r="L102" s="25">
        <f>SUM(L9:L98)</f>
        <v>0</v>
      </c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>
        <f>+A102+1</f>
        <v>47</v>
      </c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>
        <f>+A104+1</f>
        <v>48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>
        <f>+A106+1</f>
        <v>49</v>
      </c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>
        <f>+A108+1</f>
        <v>50</v>
      </c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>
        <v>51</v>
      </c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51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>
        <f>+A114+1</f>
        <v>52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>
        <v>53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>
        <f>+A118+1</f>
        <v>54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>
        <f>+A120+1</f>
        <v>55</v>
      </c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>
        <f>+A122+1</f>
        <v>56</v>
      </c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>
        <f>+A124+1</f>
        <v>57</v>
      </c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>
        <f>+A126+1</f>
        <v>58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>
        <f>+A128+1</f>
        <v>59</v>
      </c>
      <c r="B130" s="1"/>
      <c r="C130" s="8"/>
      <c r="D130" s="9"/>
      <c r="E130" s="8"/>
      <c r="F130" s="8">
        <f>SUM(F9:F126)</f>
        <v>154.18499999999966</v>
      </c>
      <c r="G130" s="9"/>
      <c r="H130" s="8"/>
      <c r="I130" s="8">
        <f>SUM(I9:I126)</f>
        <v>470.30999999999824</v>
      </c>
      <c r="J130" s="9"/>
      <c r="K130" s="8"/>
      <c r="L130" s="25">
        <f>SUM(L9:L126)</f>
        <v>0</v>
      </c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>
        <f>+A130+1</f>
        <v>60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>
        <f>+A132+1</f>
        <v>61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>
        <f>+A134+1</f>
        <v>62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>
        <v>63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>
        <f>+A138+1</f>
        <v>64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>
        <f>+A140+1</f>
        <v>65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>
        <f>+A142+1</f>
        <v>66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>
        <f>+A144+1</f>
        <v>67</v>
      </c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>
        <f>+A146+1</f>
        <v>68</v>
      </c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>
        <f>+A148+1</f>
        <v>69</v>
      </c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24">
        <f>+A150+1</f>
        <v>70</v>
      </c>
      <c r="B152" s="1"/>
      <c r="C152" s="8"/>
      <c r="D152" s="9"/>
      <c r="E152" s="8"/>
      <c r="F152" s="8"/>
      <c r="G152" s="9"/>
      <c r="H152" s="8"/>
      <c r="I152" s="8"/>
      <c r="J152" s="9"/>
      <c r="K152" s="8"/>
      <c r="L152" s="25"/>
    </row>
    <row r="153" spans="1:12" x14ac:dyDescent="0.2">
      <c r="A153" s="26"/>
      <c r="B153" s="11"/>
      <c r="C153" s="9"/>
      <c r="D153" s="8"/>
      <c r="E153" s="9"/>
      <c r="F153" s="9"/>
      <c r="G153" s="8"/>
      <c r="H153" s="9"/>
      <c r="I153" s="9"/>
      <c r="J153" s="8"/>
      <c r="K153" s="9"/>
      <c r="L153" s="27"/>
    </row>
    <row r="154" spans="1:12" x14ac:dyDescent="0.2">
      <c r="A154" s="24">
        <f>+A152+1</f>
        <v>71</v>
      </c>
      <c r="B154" s="1"/>
      <c r="C154" s="8"/>
      <c r="D154" s="9"/>
      <c r="E154" s="8"/>
      <c r="F154" s="8"/>
      <c r="G154" s="9"/>
      <c r="H154" s="8"/>
      <c r="I154" s="8"/>
      <c r="J154" s="9"/>
      <c r="K154" s="8"/>
      <c r="L154" s="25"/>
    </row>
    <row r="155" spans="1:12" x14ac:dyDescent="0.2">
      <c r="A155" s="26"/>
      <c r="B155" s="11"/>
      <c r="C155" s="9"/>
      <c r="D155" s="8"/>
      <c r="E155" s="9"/>
      <c r="F155" s="9"/>
      <c r="G155" s="8"/>
      <c r="H155" s="9"/>
      <c r="I155" s="9"/>
      <c r="J155" s="8"/>
      <c r="K155" s="9"/>
      <c r="L155" s="27"/>
    </row>
    <row r="156" spans="1:12" x14ac:dyDescent="0.2">
      <c r="A156" s="24">
        <f>+A154+1</f>
        <v>72</v>
      </c>
      <c r="B156" s="1"/>
      <c r="C156" s="8"/>
      <c r="D156" s="9"/>
      <c r="E156" s="8"/>
      <c r="F156" s="8"/>
      <c r="G156" s="9"/>
      <c r="H156" s="8"/>
      <c r="I156" s="8"/>
      <c r="J156" s="9"/>
      <c r="K156" s="8"/>
      <c r="L156" s="25"/>
    </row>
    <row r="157" spans="1:12" x14ac:dyDescent="0.2">
      <c r="A157" s="22"/>
      <c r="B157" s="7"/>
      <c r="C157" s="9"/>
      <c r="D157" s="2"/>
      <c r="E157" s="9"/>
      <c r="F157" s="9"/>
      <c r="G157" s="2"/>
      <c r="H157" s="9"/>
      <c r="I157" s="9"/>
      <c r="J157" s="2"/>
      <c r="K157" s="9"/>
      <c r="L157" s="27"/>
    </row>
    <row r="158" spans="1:12" x14ac:dyDescent="0.2">
      <c r="A158" s="24">
        <f>+A156+1</f>
        <v>73</v>
      </c>
      <c r="B158" s="1"/>
      <c r="C158" s="8"/>
      <c r="D158" s="9"/>
      <c r="E158" s="8"/>
      <c r="F158" s="8"/>
      <c r="G158" s="9"/>
      <c r="H158" s="8"/>
      <c r="I158" s="8"/>
      <c r="J158" s="9"/>
      <c r="K158" s="8"/>
      <c r="L158" s="25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>
        <f>+A158+1</f>
        <v>74</v>
      </c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>
        <f>+A160+1</f>
        <v>75</v>
      </c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>
        <f>+A162+1</f>
        <v>76</v>
      </c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>
        <v>76</v>
      </c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>
        <f>+A166+1</f>
        <v>77</v>
      </c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>
        <f>+A168+1</f>
        <v>78</v>
      </c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>
        <f>+A170+1</f>
        <v>79</v>
      </c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>
        <f>+A172+1</f>
        <v>80</v>
      </c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2023-04-11T06:01:33Z</cp:lastPrinted>
  <dcterms:created xsi:type="dcterms:W3CDTF">2002-03-29T06:58:44Z</dcterms:created>
  <dcterms:modified xsi:type="dcterms:W3CDTF">2025-07-20T10:32:12Z</dcterms:modified>
</cp:coreProperties>
</file>