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POL\_TECHNICKÁ SKUPINA\_DOKUMENTAČNÍ  KOMISE\Dokumentační komise 2025\DK 04_duben 2025\018_ZS, Labe, Hřensko – Ústí n.L.,ošetření a prořez dřevin ř.km 727,3 – 764,3\"/>
    </mc:Choice>
  </mc:AlternateContent>
  <bookViews>
    <workbookView xWindow="0" yWindow="0" windowWidth="31665" windowHeight="5865"/>
  </bookViews>
  <sheets>
    <sheet name="List1" sheetId="1" r:id="rId1"/>
  </sheets>
  <definedNames>
    <definedName name="_xlnm._FilterDatabase" localSheetId="0" hidden="1">List1!$O$1:$O$113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0" i="1" l="1"/>
  <c r="T48" i="1" l="1"/>
  <c r="T8" i="1"/>
  <c r="T7" i="1"/>
  <c r="T6" i="1"/>
  <c r="T5" i="1"/>
  <c r="T4" i="1"/>
  <c r="V112" i="1"/>
</calcChain>
</file>

<file path=xl/sharedStrings.xml><?xml version="1.0" encoding="utf-8"?>
<sst xmlns="http://schemas.openxmlformats.org/spreadsheetml/2006/main" count="1372" uniqueCount="480">
  <si>
    <t>Skupina ploch</t>
  </si>
  <si>
    <t>Plocha</t>
  </si>
  <si>
    <t>Číslo</t>
  </si>
  <si>
    <t>Číslo štítku</t>
  </si>
  <si>
    <t>Taxon lat.</t>
  </si>
  <si>
    <t>Taxon čes.</t>
  </si>
  <si>
    <t>Průměr kmene 1</t>
  </si>
  <si>
    <t>Průměr kmene 2</t>
  </si>
  <si>
    <t>Průměr kmene 3</t>
  </si>
  <si>
    <t>Průměr kmene 4</t>
  </si>
  <si>
    <t>Poznámka</t>
  </si>
  <si>
    <t>Katastrální území</t>
  </si>
  <si>
    <t>Parcela</t>
  </si>
  <si>
    <t>Technologie</t>
  </si>
  <si>
    <t>Naléhavost</t>
  </si>
  <si>
    <t>Poznámka k práci</t>
  </si>
  <si>
    <t>X</t>
  </si>
  <si>
    <t>Y</t>
  </si>
  <si>
    <t>Odkaz na Mapy.cz</t>
  </si>
  <si>
    <t>Děčín 2023 - PRAVÝ BŘEH</t>
  </si>
  <si>
    <t>Mapa č. 10 - PB</t>
  </si>
  <si>
    <t>1163015</t>
  </si>
  <si>
    <t>Salix  sp.</t>
  </si>
  <si>
    <t>vrba</t>
  </si>
  <si>
    <t>105</t>
  </si>
  <si>
    <t>39</t>
  </si>
  <si>
    <t>34</t>
  </si>
  <si>
    <t>Dynamicky prosychá. Silné suché větve v koruně.</t>
  </si>
  <si>
    <t>Boletice nad Labem</t>
  </si>
  <si>
    <t>3</t>
  </si>
  <si>
    <t>Řez bezpečnostní</t>
  </si>
  <si>
    <t>1</t>
  </si>
  <si>
    <t>Směr cyklostezka.</t>
  </si>
  <si>
    <t>1163019</t>
  </si>
  <si>
    <t>114</t>
  </si>
  <si>
    <t>Infekce větví. Rozsáhlá infekce kmene.</t>
  </si>
  <si>
    <t>Řez sesazovací</t>
  </si>
  <si>
    <t>50 procent.</t>
  </si>
  <si>
    <t>Mapa č. 11 - PB</t>
  </si>
  <si>
    <t>1051070</t>
  </si>
  <si>
    <t>Populus x canadensis</t>
  </si>
  <si>
    <t>topol kanadský</t>
  </si>
  <si>
    <t>30</t>
  </si>
  <si>
    <t>28</t>
  </si>
  <si>
    <t>Tlaková vidlice vyvíjející se.</t>
  </si>
  <si>
    <t>2</t>
  </si>
  <si>
    <t>Lokální redukce z důvodu stabilizace</t>
  </si>
  <si>
    <t>Potlačit slabší kmen.</t>
  </si>
  <si>
    <t>1051073</t>
  </si>
  <si>
    <t>17</t>
  </si>
  <si>
    <t>Tlaková vidlice od báze.</t>
  </si>
  <si>
    <t>Mapa č. 12 - PB</t>
  </si>
  <si>
    <t>1051052</t>
  </si>
  <si>
    <t>Ulmus laevis</t>
  </si>
  <si>
    <t>jilm vaz</t>
  </si>
  <si>
    <t>54</t>
  </si>
  <si>
    <t>Nalomená větev.</t>
  </si>
  <si>
    <t>Nebočady</t>
  </si>
  <si>
    <t>29/2</t>
  </si>
  <si>
    <t>1051053</t>
  </si>
  <si>
    <t>118</t>
  </si>
  <si>
    <t>Infekce větví. Infekce báze kmene.</t>
  </si>
  <si>
    <t>29/1</t>
  </si>
  <si>
    <t>https://www.mapy.cz?st=search&amp;fr=50.72393520 14.19052117</t>
  </si>
  <si>
    <t>Odlehčit větve nad komunikací či chodníkem.</t>
  </si>
  <si>
    <t>1051054</t>
  </si>
  <si>
    <t>62</t>
  </si>
  <si>
    <t>52</t>
  </si>
  <si>
    <t>Odlomená část koruny. Nakloněný kmen.</t>
  </si>
  <si>
    <t>30 procent.</t>
  </si>
  <si>
    <t>https://www.mapy.cz?st=search&amp;fr=50.72443865 14.19002395</t>
  </si>
  <si>
    <t>1051058</t>
  </si>
  <si>
    <t>112</t>
  </si>
  <si>
    <t>Infekce větví.</t>
  </si>
  <si>
    <t>Odlehčení nestabilních větví. Směr cyklostezka.</t>
  </si>
  <si>
    <t>https://www.mapy.cz?st=search&amp;fr=50.72519828 14.18955624</t>
  </si>
  <si>
    <t>1051061</t>
  </si>
  <si>
    <t>74</t>
  </si>
  <si>
    <t>Infekce kmene. Infekce větví. Nakloněný kmen.</t>
  </si>
  <si>
    <t>22/1</t>
  </si>
  <si>
    <t>https://www.mapy.cz?st=search&amp;fr=50.72613256 14.18882769</t>
  </si>
  <si>
    <t>1051063</t>
  </si>
  <si>
    <t>122</t>
  </si>
  <si>
    <t>Infekce kmene. Poškození báze kmene.</t>
  </si>
  <si>
    <t>https://www.mapy.cz?st=search&amp;fr=50.72687900 14.18843173</t>
  </si>
  <si>
    <t>744664</t>
  </si>
  <si>
    <t>81</t>
  </si>
  <si>
    <t>73</t>
  </si>
  <si>
    <t>48</t>
  </si>
  <si>
    <t>Infekce kmene. Infekce větví. Dutina ve kmeni. Nakloněný kmen.</t>
  </si>
  <si>
    <t>https://www.mapy.cz?st=search&amp;fr=50.72872776 14.18745808</t>
  </si>
  <si>
    <t>744662</t>
  </si>
  <si>
    <t>113</t>
  </si>
  <si>
    <t>88</t>
  </si>
  <si>
    <t>69</t>
  </si>
  <si>
    <t>Infekce kmene.</t>
  </si>
  <si>
    <t>https://www.mapy.cz?st=search&amp;fr=50.72970994 14.18700949</t>
  </si>
  <si>
    <t>Mapa č. 13 - PB</t>
  </si>
  <si>
    <t>744671</t>
  </si>
  <si>
    <t>32</t>
  </si>
  <si>
    <t>Tlaková vidlice vyvíjející se. Poškození báze kmene.</t>
  </si>
  <si>
    <t>674/1</t>
  </si>
  <si>
    <t>Potlačit tlakové větvení.</t>
  </si>
  <si>
    <t>https://www.mapy.cz?st=search&amp;fr=50.72146542 14.19396546</t>
  </si>
  <si>
    <t>Mapa č. 15 - PB</t>
  </si>
  <si>
    <t>1051020</t>
  </si>
  <si>
    <t>Acer pseudoplatanus</t>
  </si>
  <si>
    <t>javor horský</t>
  </si>
  <si>
    <t>36</t>
  </si>
  <si>
    <t>Těchlovice nad Labem</t>
  </si>
  <si>
    <t>832/1</t>
  </si>
  <si>
    <t>Řez zdravotní</t>
  </si>
  <si>
    <t>https://www.mapy.cz?st=search&amp;fr=50.70947392 14.19721864</t>
  </si>
  <si>
    <t>744686</t>
  </si>
  <si>
    <t>46</t>
  </si>
  <si>
    <t>43</t>
  </si>
  <si>
    <t>40</t>
  </si>
  <si>
    <t>25</t>
  </si>
  <si>
    <t>Odlomená část koruny. Suchý vrchol.</t>
  </si>
  <si>
    <t>812</t>
  </si>
  <si>
    <t>https://www.mapy.cz?st=search&amp;fr=50.71279187 14.19717975</t>
  </si>
  <si>
    <t>1051030</t>
  </si>
  <si>
    <t>80</t>
  </si>
  <si>
    <t>Nakloněný kmen.</t>
  </si>
  <si>
    <t>776/1</t>
  </si>
  <si>
    <t>https://www.mapy.cz?st=search&amp;fr=50.71357568 14.19704262</t>
  </si>
  <si>
    <t>744679</t>
  </si>
  <si>
    <t>https://www.mapy.cz?st=search&amp;fr=50.71419175 14.19675630</t>
  </si>
  <si>
    <t>1051032</t>
  </si>
  <si>
    <t>75</t>
  </si>
  <si>
    <t>1051033</t>
  </si>
  <si>
    <t>129</t>
  </si>
  <si>
    <t>Torzo.</t>
  </si>
  <si>
    <t>Sesadit nejvyšší větev.</t>
  </si>
  <si>
    <t>https://www.mapy.cz?st=search&amp;fr=50.71465454 14.19638280</t>
  </si>
  <si>
    <t>Sesazený strom.</t>
  </si>
  <si>
    <t>Řez na hlavu</t>
  </si>
  <si>
    <t>https://www.mapy.cz?st=search&amp;fr=50.71468638 14.19626109</t>
  </si>
  <si>
    <t>Mapa č. 16 - PB</t>
  </si>
  <si>
    <t>1051014</t>
  </si>
  <si>
    <t>102</t>
  </si>
  <si>
    <t>Rozsáhlá infekce kmene. Odlomená část koruny.</t>
  </si>
  <si>
    <t>832/3</t>
  </si>
  <si>
    <t>https://www.mapy.cz?st=search&amp;fr=50.70600755 14.19752576</t>
  </si>
  <si>
    <t>Mapa č. 17 - PB</t>
  </si>
  <si>
    <t>1051003</t>
  </si>
  <si>
    <t>832/2</t>
  </si>
  <si>
    <t>https://www.mapy.cz?st=search&amp;fr=50.70067117 14.20012917</t>
  </si>
  <si>
    <t>1051005</t>
  </si>
  <si>
    <t>85</t>
  </si>
  <si>
    <t>72</t>
  </si>
  <si>
    <t>1051006</t>
  </si>
  <si>
    <t>58</t>
  </si>
  <si>
    <t>1051007</t>
  </si>
  <si>
    <t>66</t>
  </si>
  <si>
    <t>Tlaková vidlice v kosterním větvení.</t>
  </si>
  <si>
    <t>https://www.mapy.cz?st=search&amp;fr=50.70110331 14.19988912</t>
  </si>
  <si>
    <t>https://www.mapy.cz?st=search&amp;fr=50.70121628 14.19980832</t>
  </si>
  <si>
    <t>https://www.mapy.cz?st=search&amp;fr=50.70120970 14.19978384</t>
  </si>
  <si>
    <t>Mapa č. 19 - PB</t>
  </si>
  <si>
    <t>1051110</t>
  </si>
  <si>
    <t>68</t>
  </si>
  <si>
    <t>Infekce kmene. Infekce větví. Odlomená část koruny.</t>
  </si>
  <si>
    <t>Přerov u Těchlovic</t>
  </si>
  <si>
    <t>155/3</t>
  </si>
  <si>
    <t>https://www.mapy.cz?st=search&amp;fr=50.68901932 14.19567738</t>
  </si>
  <si>
    <t>1051114</t>
  </si>
  <si>
    <t>82</t>
  </si>
  <si>
    <t>77</t>
  </si>
  <si>
    <t>Odlomená část koruny.</t>
  </si>
  <si>
    <t>40 procent.</t>
  </si>
  <si>
    <t>https://www.mapy.cz?st=search&amp;fr=50.68973577 14.19701915</t>
  </si>
  <si>
    <t>1051115</t>
  </si>
  <si>
    <t>49</t>
  </si>
  <si>
    <t>Infekce kmene. Infekce větví.</t>
  </si>
  <si>
    <t>https://www.mapy.cz?st=search&amp;fr=50.69030267 14.19759482</t>
  </si>
  <si>
    <t>Mapa č. 2 - PB</t>
  </si>
  <si>
    <t>1163245</t>
  </si>
  <si>
    <t>47</t>
  </si>
  <si>
    <t>42</t>
  </si>
  <si>
    <t>Tlaková vidlice od báze vyvíjející se. Veřejná technická infrastruktura (VTI) v koruně.</t>
  </si>
  <si>
    <t>Hřensko</t>
  </si>
  <si>
    <t>350/48</t>
  </si>
  <si>
    <t>Úprava průjezdného či průchozího profilu</t>
  </si>
  <si>
    <t>https://www.mapy.cz?st=search&amp;fr=50.88219660 14.23725162</t>
  </si>
  <si>
    <t>1163250</t>
  </si>
  <si>
    <t>41</t>
  </si>
  <si>
    <t>Veřejná technická infrastruktura (VTI) v koruně.</t>
  </si>
  <si>
    <t>366/1</t>
  </si>
  <si>
    <t>https://www.mapy.cz?st=search&amp;fr=50.88148818 14.23744541</t>
  </si>
  <si>
    <t>Mapa č. 21 - PB</t>
  </si>
  <si>
    <t>1051096</t>
  </si>
  <si>
    <t>103</t>
  </si>
  <si>
    <t>Infekce báze kmene.</t>
  </si>
  <si>
    <t>Malé Březno nad Labem</t>
  </si>
  <si>
    <t>725</t>
  </si>
  <si>
    <t>https://www.mapy.cz?st=search&amp;fr=50.66955943 14.16425329</t>
  </si>
  <si>
    <t>Mapa č. 22 - PB</t>
  </si>
  <si>
    <t>1051091</t>
  </si>
  <si>
    <t>70</t>
  </si>
  <si>
    <t>57</t>
  </si>
  <si>
    <t>Infekce báze kmene. Tlaková vidlice od báze. Výletové otvory od ptáků.</t>
  </si>
  <si>
    <t>Velké Březno</t>
  </si>
  <si>
    <t>720</t>
  </si>
  <si>
    <t>https://www.mapy.cz?st=search&amp;fr=50.66657335 14.15740125</t>
  </si>
  <si>
    <t>Děčín 2023 - LEVÝ BŘEH</t>
  </si>
  <si>
    <t>Mapa č. 23 - LB</t>
  </si>
  <si>
    <t>1163131</t>
  </si>
  <si>
    <t>65</t>
  </si>
  <si>
    <t>Nakloněný kmen. Infekce kmene.</t>
  </si>
  <si>
    <t>Neštědice</t>
  </si>
  <si>
    <t>35/2</t>
  </si>
  <si>
    <t>https://www.mapy.cz?st=search&amp;fr=50.66808617 14.15588111</t>
  </si>
  <si>
    <t>1163134</t>
  </si>
  <si>
    <t>Dynamicky prosychá. Infekce kmene. Infekce větví.</t>
  </si>
  <si>
    <t>Odlehčení nestabilních větví. Směr cesta.</t>
  </si>
  <si>
    <t>https://www.mapy.cz?st=search&amp;fr=50.66804685 14.15612117</t>
  </si>
  <si>
    <t>1163141</t>
  </si>
  <si>
    <t>35</t>
  </si>
  <si>
    <t>31</t>
  </si>
  <si>
    <t>19</t>
  </si>
  <si>
    <t>Trhliny. Konflikt s okolními strukturami. Nakloněný kmen.</t>
  </si>
  <si>
    <t>Povrly</t>
  </si>
  <si>
    <t>71</t>
  </si>
  <si>
    <t>Lokální redukce směrem k překážce</t>
  </si>
  <si>
    <t>Redukce ve směru objektu.</t>
  </si>
  <si>
    <t>https://www.mapy.cz?st=search&amp;fr=50.66859171 14.15905047</t>
  </si>
  <si>
    <t>1163143</t>
  </si>
  <si>
    <t>53</t>
  </si>
  <si>
    <t>Dynamicky prosychá. Rozsáhlá infekce kmene.</t>
  </si>
  <si>
    <t>https://www.mapy.cz?st=search&amp;fr=50.66875024 14.15979512</t>
  </si>
  <si>
    <t>Mapa č. 24 - PB</t>
  </si>
  <si>
    <t>1110499</t>
  </si>
  <si>
    <t>Robinia pseudoacacia</t>
  </si>
  <si>
    <t>trnovník bílý</t>
  </si>
  <si>
    <t>24</t>
  </si>
  <si>
    <t>Valtířov nad Labem</t>
  </si>
  <si>
    <t>https://www.mapy.cz?st=search&amp;fr=50.67543604 14.12914183</t>
  </si>
  <si>
    <t>1110502</t>
  </si>
  <si>
    <t>15</t>
  </si>
  <si>
    <t>https://www.mapy.cz?st=search&amp;fr=50.67566976 14.12889876</t>
  </si>
  <si>
    <t>1051129</t>
  </si>
  <si>
    <t>Quercus robur</t>
  </si>
  <si>
    <t>dub letní</t>
  </si>
  <si>
    <t>21</t>
  </si>
  <si>
    <t>Nakloněný kmen. Tlaková vidlice vyvíjející se.</t>
  </si>
  <si>
    <t>https://www.mapy.cz?st=search&amp;fr=50.66846209 14.13843401</t>
  </si>
  <si>
    <t>1051133</t>
  </si>
  <si>
    <t>Fraxinus excelsior</t>
  </si>
  <si>
    <t>jasan ztepilý</t>
  </si>
  <si>
    <t>https://www.mapy.cz?st=search&amp;fr=50.66821516 14.13898856</t>
  </si>
  <si>
    <t>Mapa č. 26 - PB</t>
  </si>
  <si>
    <t>1163596</t>
  </si>
  <si>
    <t>Sekundární koruna.</t>
  </si>
  <si>
    <t>12/1</t>
  </si>
  <si>
    <t>https://www.mapy.cz?st=search&amp;fr=50.66839983 14.11356289</t>
  </si>
  <si>
    <t>Mapa č. 25 - LB</t>
  </si>
  <si>
    <t>1163201</t>
  </si>
  <si>
    <t>61</t>
  </si>
  <si>
    <t>Z větší části odumřelý.</t>
  </si>
  <si>
    <t>Mojžíř</t>
  </si>
  <si>
    <t>478</t>
  </si>
  <si>
    <t>1164226</t>
  </si>
  <si>
    <t>Dynamicky prosychá.</t>
  </si>
  <si>
    <t>https://www.mapy.cz?st=search&amp;fr=50.67002925 14.11650561</t>
  </si>
  <si>
    <t>Mapa č. 27 - PB</t>
  </si>
  <si>
    <t>744738</t>
  </si>
  <si>
    <t>Salix alba</t>
  </si>
  <si>
    <t>vrba bílá</t>
  </si>
  <si>
    <t>Rozsáhlá infekce kmene. Torzo.</t>
  </si>
  <si>
    <t>Svádov</t>
  </si>
  <si>
    <t>1127/1</t>
  </si>
  <si>
    <t>https://www.mapy.cz?st=search&amp;fr=50.66247750 14.08778820</t>
  </si>
  <si>
    <t>1163453</t>
  </si>
  <si>
    <t>https://www.mapy.cz?st=search&amp;fr=50.66252467 14.08827033</t>
  </si>
  <si>
    <t>Betula pendula</t>
  </si>
  <si>
    <t>bříza bělokorá</t>
  </si>
  <si>
    <t>11</t>
  </si>
  <si>
    <t>https://www.mapy.cz?st=search&amp;fr=50.66263731 14.08946961</t>
  </si>
  <si>
    <t>8</t>
  </si>
  <si>
    <t>Řez výchovný</t>
  </si>
  <si>
    <t>https://www.mapy.cz?st=search&amp;fr=50.66249364 14.08888523</t>
  </si>
  <si>
    <t>1163475</t>
  </si>
  <si>
    <t>Tilia cordata</t>
  </si>
  <si>
    <t>lípa malolistá</t>
  </si>
  <si>
    <t>45</t>
  </si>
  <si>
    <t>https://www.mapy.cz?st=search&amp;fr=50.66193001 14.08966139</t>
  </si>
  <si>
    <t>1163477</t>
  </si>
  <si>
    <t>Nakloněný kmen. Asymetrická koruna.</t>
  </si>
  <si>
    <t>Symetrizovat.</t>
  </si>
  <si>
    <t>https://www.mapy.cz?st=search&amp;fr=50.66188899 14.08947229</t>
  </si>
  <si>
    <t>Juglans regia</t>
  </si>
  <si>
    <t>ořešák královský</t>
  </si>
  <si>
    <t>16</t>
  </si>
  <si>
    <t>Tlaková vidlice od báze vyvíjející se.</t>
  </si>
  <si>
    <t>https://www.mapy.cz?st=search&amp;fr=50.66241438 14.09181588</t>
  </si>
  <si>
    <t>9</t>
  </si>
  <si>
    <t>1163497</t>
  </si>
  <si>
    <t>https://www.mapy.cz?st=search&amp;fr=50.66256930 14.09143567</t>
  </si>
  <si>
    <t>https://www.mapy.cz?st=search&amp;fr=50.66261924 14.09135722</t>
  </si>
  <si>
    <t>13</t>
  </si>
  <si>
    <t>12</t>
  </si>
  <si>
    <t>1163499</t>
  </si>
  <si>
    <t>1163500</t>
  </si>
  <si>
    <t>78</t>
  </si>
  <si>
    <t>1163501</t>
  </si>
  <si>
    <t>1163502</t>
  </si>
  <si>
    <t>Potlačit slabší kmeny.</t>
  </si>
  <si>
    <t>https://www.mapy.cz?st=search&amp;fr=50.66269681 14.09138907</t>
  </si>
  <si>
    <t>Infekce kmene. Dutina ve kmeni. Nakloněný kmen.</t>
  </si>
  <si>
    <t>https://www.mapy.cz?st=search&amp;fr=50.66280435 14.09147155</t>
  </si>
  <si>
    <t>Odlomená část koruny. Rozsáhlá infekce kmene.</t>
  </si>
  <si>
    <t>https://www.mapy.cz?st=search&amp;fr=50.66279606 14.09128111</t>
  </si>
  <si>
    <t>https://www.mapy.cz?st=search&amp;fr=50.66274208 14.09116644</t>
  </si>
  <si>
    <t>https://www.mapy.cz?st=search&amp;fr=50.66274506 14.09106620</t>
  </si>
  <si>
    <t>1163504</t>
  </si>
  <si>
    <t>55</t>
  </si>
  <si>
    <t>https://www.mapy.cz?st=search&amp;fr=50.66300434 14.09067091</t>
  </si>
  <si>
    <t>1163505</t>
  </si>
  <si>
    <t>1163506</t>
  </si>
  <si>
    <t>1163507</t>
  </si>
  <si>
    <t>https://www.mapy.cz?st=search&amp;fr=50.66306087 14.09104306</t>
  </si>
  <si>
    <t>https://www.mapy.cz?st=search&amp;fr=50.66306448 14.09106955</t>
  </si>
  <si>
    <t>Z větší části odumřelý. Rozpadající se.</t>
  </si>
  <si>
    <t>https://www.mapy.cz?st=search&amp;fr=50.66312803 14.09129553</t>
  </si>
  <si>
    <t>1163508</t>
  </si>
  <si>
    <t>44</t>
  </si>
  <si>
    <t>1163509</t>
  </si>
  <si>
    <t>23</t>
  </si>
  <si>
    <t>1163510</t>
  </si>
  <si>
    <t>https://www.mapy.cz?st=search&amp;fr=50.66314779 14.09133375</t>
  </si>
  <si>
    <t>Odlomená část koruny. Trhliny.</t>
  </si>
  <si>
    <t>https://www.mapy.cz?st=search&amp;fr=50.66314397 14.09136258</t>
  </si>
  <si>
    <t>Odlehčení nestabilních větví.</t>
  </si>
  <si>
    <t>Odlomená část koruny. Infekce větví.</t>
  </si>
  <si>
    <t>https://www.mapy.cz?st=search&amp;fr=50.66316097 14.09148898</t>
  </si>
  <si>
    <t>10</t>
  </si>
  <si>
    <t>https://www.mapy.cz?st=search&amp;fr=50.66297586 14.09142193</t>
  </si>
  <si>
    <t>https://www.mapy.cz?st=search&amp;fr=50.66304153 14.09142193</t>
  </si>
  <si>
    <t>1163560</t>
  </si>
  <si>
    <t>Poškození větví. Zavěšená větev v koruně.</t>
  </si>
  <si>
    <t>1132/1</t>
  </si>
  <si>
    <t>https://www.mapy.cz?st=search&amp;fr=50.66327701 14.09623750</t>
  </si>
  <si>
    <t>Mapa č. 28 - PB</t>
  </si>
  <si>
    <t>1163433</t>
  </si>
  <si>
    <t>67</t>
  </si>
  <si>
    <t>56</t>
  </si>
  <si>
    <t>1163434</t>
  </si>
  <si>
    <t>64</t>
  </si>
  <si>
    <t>Infekce kmene. Infekce větví. Odlomená část koruny. Tlaková vidlice od báze.</t>
  </si>
  <si>
    <t>Střekov</t>
  </si>
  <si>
    <t>2960/6</t>
  </si>
  <si>
    <t>Směr pozemek. Odlehčení nestabilních větví.</t>
  </si>
  <si>
    <t>https://www.mapy.cz?st=search&amp;fr=50.65872899 14.07413274</t>
  </si>
  <si>
    <t>Odlomená část koruny. Zavěšená větev v koruně.</t>
  </si>
  <si>
    <t>https://www.mapy.cz?st=search&amp;fr=50.65874663 14.07374751</t>
  </si>
  <si>
    <t>Odlehčení nestabilních větví. Směr asfalt.</t>
  </si>
  <si>
    <t>1163439</t>
  </si>
  <si>
    <t>Aesculus hippocastanum</t>
  </si>
  <si>
    <t>jírovec maďal</t>
  </si>
  <si>
    <t>Tlaková vidlice v kosterním větvení. Dutina ve kmeni.</t>
  </si>
  <si>
    <t>https://www.mapy.cz?st=search&amp;fr=50.65903548 14.07785766</t>
  </si>
  <si>
    <t>1163443</t>
  </si>
  <si>
    <t>107</t>
  </si>
  <si>
    <t>Tlaková vidlice rozlomená. Odlomená část koruny. Rozsáhlá infekce kmene.</t>
  </si>
  <si>
    <t>Redukce obvodová</t>
  </si>
  <si>
    <t xml:space="preserve">40 procent.  </t>
  </si>
  <si>
    <t>https://www.mapy.cz?st=search&amp;fr=50.65895556 14.07846686</t>
  </si>
  <si>
    <t>Mapa č. 29 - PB</t>
  </si>
  <si>
    <t>1163412</t>
  </si>
  <si>
    <t>37</t>
  </si>
  <si>
    <t>Tlaková vidlice od báze. Nakloněný kmen.</t>
  </si>
  <si>
    <t>https://www.mapy.cz?st=search&amp;fr=50.65947225 14.06476010</t>
  </si>
  <si>
    <t>1163416</t>
  </si>
  <si>
    <t>Salix x sepulcralis</t>
  </si>
  <si>
    <t>vrba náhrobní</t>
  </si>
  <si>
    <t>https://www.mapy.cz?st=search&amp;fr=50.65903314 14.06787179</t>
  </si>
  <si>
    <t>Mapa č. 3 - PB</t>
  </si>
  <si>
    <t>1163261</t>
  </si>
  <si>
    <t>Alnus glutinosa</t>
  </si>
  <si>
    <t>olše lepkavá</t>
  </si>
  <si>
    <t>365/4</t>
  </si>
  <si>
    <t>https://www.mapy.cz?st=search&amp;fr=50.86366573 14.22829103</t>
  </si>
  <si>
    <t>1163263</t>
  </si>
  <si>
    <t>33</t>
  </si>
  <si>
    <t>129/1</t>
  </si>
  <si>
    <t>Odstranit infikovaný kmen.</t>
  </si>
  <si>
    <t>https://www.mapy.cz?st=search&amp;fr=50.86356140 14.22847241</t>
  </si>
  <si>
    <t>1163281</t>
  </si>
  <si>
    <t>Instalace dynamické vazby v horní úrovni</t>
  </si>
  <si>
    <t>Tři lana.</t>
  </si>
  <si>
    <t>https://www.mapy.cz?st=search&amp;fr=50.86540369 14.22963850</t>
  </si>
  <si>
    <t>1163282</t>
  </si>
  <si>
    <t>1163283</t>
  </si>
  <si>
    <t>Infekce báze kmene. Poškození báze kmene. Infekce větví.</t>
  </si>
  <si>
    <t>https://www.mapy.cz?st=search&amp;fr=50.87263250 14.23491005</t>
  </si>
  <si>
    <t>https://www.mapy.cz?st=search&amp;fr=50.87235427 14.23487920</t>
  </si>
  <si>
    <t>1163286</t>
  </si>
  <si>
    <t>Odlehčení nestabilních větví. Směr silnice.</t>
  </si>
  <si>
    <t>https://www.mapy.cz?st=search&amp;fr=50.86731849 14.23164446</t>
  </si>
  <si>
    <t>1163288</t>
  </si>
  <si>
    <t>https://www.mapy.cz?st=search&amp;fr=50.86688535 14.23122369</t>
  </si>
  <si>
    <t>Mapa č. 30 - PB</t>
  </si>
  <si>
    <t>1163401</t>
  </si>
  <si>
    <t>Konflikt s okolními strukturami.</t>
  </si>
  <si>
    <t>3121/1</t>
  </si>
  <si>
    <t>https://www.mapy.cz?st=search&amp;fr=50.65959701 14.05991804</t>
  </si>
  <si>
    <t>Mapa č. 4 - LB</t>
  </si>
  <si>
    <t>1163226</t>
  </si>
  <si>
    <t>50</t>
  </si>
  <si>
    <t>38</t>
  </si>
  <si>
    <t>Infekce báze kmene. Tlaková vidlice od báze.</t>
  </si>
  <si>
    <t>Dolní Žleb</t>
  </si>
  <si>
    <t>558/1</t>
  </si>
  <si>
    <t>https://www.mapy.cz?st=search&amp;fr=50.85475798 14.21936397</t>
  </si>
  <si>
    <t>Mapa č. 6 - LB</t>
  </si>
  <si>
    <t>1163213</t>
  </si>
  <si>
    <t>180</t>
  </si>
  <si>
    <t>1163214</t>
  </si>
  <si>
    <t>161</t>
  </si>
  <si>
    <t>Podmokly</t>
  </si>
  <si>
    <t>403/5</t>
  </si>
  <si>
    <t>https://www.mapy.cz?st=search&amp;fr=50.77772811 14.20441635</t>
  </si>
  <si>
    <t>394/1</t>
  </si>
  <si>
    <t>https://www.mapy.cz?st=search&amp;fr=50.77835649 14.20468424</t>
  </si>
  <si>
    <t>Mapa č. 8 - PB</t>
  </si>
  <si>
    <t>1163328</t>
  </si>
  <si>
    <t>Děčín-Staré Město</t>
  </si>
  <si>
    <t>213</t>
  </si>
  <si>
    <t>https://www.mapy.cz?st=search&amp;fr=50.76233017 14.20833506</t>
  </si>
  <si>
    <t>1163330</t>
  </si>
  <si>
    <t>90</t>
  </si>
  <si>
    <t>Infekce kmene. Infekce větví. Asymetrická koruna.</t>
  </si>
  <si>
    <t>https://www.mapy.cz?st=search&amp;fr=50.76218257 14.20811042</t>
  </si>
  <si>
    <t>1163334</t>
  </si>
  <si>
    <t>63</t>
  </si>
  <si>
    <t>Křešice u Děčína</t>
  </si>
  <si>
    <t>15/3</t>
  </si>
  <si>
    <t>https://www.mapy.cz?st=search&amp;fr=50.76141655 14.20709722</t>
  </si>
  <si>
    <t>1163342</t>
  </si>
  <si>
    <t>Dynamicky prosychá. Infekce větví. Silné suché větve v koruně.</t>
  </si>
  <si>
    <t>https://www.mapy.cz?st=search&amp;fr=50.76015148 14.20502588</t>
  </si>
  <si>
    <t>1163344</t>
  </si>
  <si>
    <t>Infekce kmene. Infekce větví. Dynamicky prosychá.</t>
  </si>
  <si>
    <t>https://www.mapy.cz?st=search&amp;fr=50.75995636 14.20480125</t>
  </si>
  <si>
    <t>1163350</t>
  </si>
  <si>
    <t>59</t>
  </si>
  <si>
    <t>18</t>
  </si>
  <si>
    <t>Dynamicky prosychá. Infekce kmene.</t>
  </si>
  <si>
    <t>Odsteanit infikovaný kmen.</t>
  </si>
  <si>
    <t>https://www.mapy.cz?st=search&amp;fr=50.75859856 14.20203757</t>
  </si>
  <si>
    <t>Mapa č. 9 - PB</t>
  </si>
  <si>
    <t>1163371</t>
  </si>
  <si>
    <t>26</t>
  </si>
  <si>
    <t>817/1</t>
  </si>
  <si>
    <t>https://www.mapy.cz?st=search&amp;fr=50.75347881 14.18963637</t>
  </si>
  <si>
    <t>Celkem (Kč bez DPH):</t>
  </si>
  <si>
    <t>Příloha č. 1 - Výkaz výměr</t>
  </si>
  <si>
    <t>733250018, Labe, Hřensko – Ústí n. L.,  ošetření a prořez dřevin ř. km 727,3 – 764,3</t>
  </si>
  <si>
    <t>Ceníkový kód</t>
  </si>
  <si>
    <t>9VC3126</t>
  </si>
  <si>
    <t>9VC3140</t>
  </si>
  <si>
    <t>9VC3130</t>
  </si>
  <si>
    <t>9VC3125</t>
  </si>
  <si>
    <t>9VC3127</t>
  </si>
  <si>
    <t>9VC3131</t>
  </si>
  <si>
    <t>9VC3139</t>
  </si>
  <si>
    <t>9VC3122</t>
  </si>
  <si>
    <t>9VC3138</t>
  </si>
  <si>
    <t>9VC3142</t>
  </si>
  <si>
    <t>9VC3132</t>
  </si>
  <si>
    <t>9VC3121</t>
  </si>
  <si>
    <t>9VC3143</t>
  </si>
  <si>
    <t>9VC3136</t>
  </si>
  <si>
    <t>9VC3230</t>
  </si>
  <si>
    <t xml:space="preserve">Ošetření dřevin </t>
  </si>
  <si>
    <r>
      <t>Štěpkování (25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)</t>
    </r>
  </si>
  <si>
    <t>Poznámka:</t>
  </si>
  <si>
    <t>zhotovitel doplní žlutě podbarvená pole</t>
  </si>
  <si>
    <t>Cena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</si>
</sst>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6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vertAlign val="superscript"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43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righ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right"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left" vertical="center" wrapText="1"/>
    </xf>
    <xf numFmtId="3" fontId="11" fillId="0" borderId="0" xfId="0" applyNumberFormat="1" applyFont="1" applyAlignment="1">
      <alignment horizontal="right"/>
    </xf>
    <xf numFmtId="0" fontId="6" fillId="0" borderId="12" xfId="0" applyFont="1" applyFill="1" applyBorder="1" applyAlignment="1" applyProtection="1">
      <alignment horizontal="left" wrapText="1"/>
    </xf>
    <xf numFmtId="0" fontId="0" fillId="0" borderId="12" xfId="0" applyBorder="1"/>
    <xf numFmtId="0" fontId="12" fillId="0" borderId="0" xfId="0" applyFont="1" applyAlignment="1">
      <alignment vertical="center"/>
    </xf>
    <xf numFmtId="0" fontId="2" fillId="2" borderId="11" xfId="0" applyFont="1" applyFill="1" applyBorder="1" applyAlignment="1" applyProtection="1">
      <alignment horizontal="center" textRotation="90"/>
    </xf>
    <xf numFmtId="0" fontId="3" fillId="2" borderId="11" xfId="0" applyFont="1" applyFill="1" applyBorder="1" applyAlignment="1" applyProtection="1">
      <alignment horizontal="center" textRotation="90"/>
    </xf>
    <xf numFmtId="0" fontId="1" fillId="2" borderId="10" xfId="0" applyFont="1" applyFill="1" applyBorder="1" applyAlignment="1" applyProtection="1">
      <alignment horizontal="center" textRotation="90"/>
    </xf>
    <xf numFmtId="0" fontId="3" fillId="2" borderId="13" xfId="0" applyFont="1" applyFill="1" applyBorder="1" applyAlignment="1" applyProtection="1">
      <alignment horizontal="center" textRotation="90"/>
    </xf>
    <xf numFmtId="0" fontId="6" fillId="0" borderId="14" xfId="0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0" fillId="0" borderId="0" xfId="0" applyBorder="1"/>
    <xf numFmtId="3" fontId="3" fillId="2" borderId="6" xfId="0" applyNumberFormat="1" applyFont="1" applyFill="1" applyBorder="1" applyAlignment="1" applyProtection="1">
      <alignment horizontal="center" textRotation="90" wrapText="1"/>
    </xf>
    <xf numFmtId="0" fontId="10" fillId="0" borderId="5" xfId="0" applyFont="1" applyBorder="1" applyAlignment="1">
      <alignment horizontal="left"/>
    </xf>
    <xf numFmtId="0" fontId="5" fillId="5" borderId="0" xfId="0" applyFont="1" applyFill="1"/>
    <xf numFmtId="0" fontId="7" fillId="0" borderId="0" xfId="0" applyFont="1"/>
    <xf numFmtId="0" fontId="3" fillId="0" borderId="0" xfId="0" applyFont="1" applyFill="1" applyBorder="1" applyAlignment="1" applyProtection="1">
      <alignment horizontal="left" wrapText="1"/>
    </xf>
    <xf numFmtId="3" fontId="10" fillId="4" borderId="18" xfId="0" applyNumberFormat="1" applyFont="1" applyFill="1" applyBorder="1" applyAlignment="1" applyProtection="1">
      <alignment horizontal="center" vertical="center"/>
    </xf>
    <xf numFmtId="0" fontId="10" fillId="0" borderId="20" xfId="0" applyFont="1" applyBorder="1" applyAlignment="1">
      <alignment horizontal="left" wrapText="1"/>
    </xf>
    <xf numFmtId="3" fontId="9" fillId="5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left" vertical="center" wrapText="1"/>
    </xf>
    <xf numFmtId="0" fontId="6" fillId="0" borderId="24" xfId="0" applyFont="1" applyFill="1" applyBorder="1" applyAlignment="1" applyProtection="1">
      <alignment horizontal="left" vertical="center" wrapText="1"/>
    </xf>
    <xf numFmtId="0" fontId="6" fillId="0" borderId="25" xfId="0" applyFont="1" applyFill="1" applyBorder="1" applyAlignment="1" applyProtection="1">
      <alignment horizontal="left" vertical="center" wrapText="1"/>
    </xf>
    <xf numFmtId="3" fontId="9" fillId="4" borderId="14" xfId="0" applyNumberFormat="1" applyFont="1" applyFill="1" applyBorder="1" applyAlignment="1" applyProtection="1">
      <alignment horizontal="center" vertical="center"/>
    </xf>
    <xf numFmtId="3" fontId="10" fillId="5" borderId="19" xfId="0" applyNumberFormat="1" applyFont="1" applyFill="1" applyBorder="1" applyAlignment="1" applyProtection="1">
      <alignment horizontal="center"/>
      <protection locked="0"/>
    </xf>
    <xf numFmtId="3" fontId="10" fillId="5" borderId="21" xfId="0" applyNumberFormat="1" applyFont="1" applyFill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9" fillId="0" borderId="16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15"/>
  <sheetViews>
    <sheetView tabSelected="1" zoomScaleNormal="100" workbookViewId="0">
      <selection activeCell="W3" sqref="W3"/>
    </sheetView>
  </sheetViews>
  <sheetFormatPr defaultRowHeight="15" x14ac:dyDescent="0.25"/>
  <cols>
    <col min="1" max="1" width="5.7109375" customWidth="1"/>
    <col min="2" max="2" width="14.28515625" customWidth="1"/>
    <col min="3" max="3" width="10.42578125" customWidth="1"/>
    <col min="4" max="4" width="6.140625" customWidth="1"/>
    <col min="5" max="5" width="7.42578125" customWidth="1"/>
    <col min="6" max="6" width="9.140625" customWidth="1"/>
    <col min="7" max="7" width="11" customWidth="1"/>
    <col min="8" max="11" width="3.28515625" customWidth="1"/>
    <col min="12" max="12" width="36.7109375" customWidth="1"/>
    <col min="13" max="13" width="10" customWidth="1"/>
    <col min="14" max="14" width="6.140625" customWidth="1"/>
    <col min="15" max="15" width="26.5703125" customWidth="1"/>
    <col min="16" max="16" width="3.140625" customWidth="1"/>
    <col min="17" max="17" width="19.28515625" customWidth="1"/>
    <col min="18" max="18" width="10.85546875" customWidth="1"/>
    <col min="19" max="19" width="11.85546875" customWidth="1"/>
    <col min="20" max="20" width="23.5703125" customWidth="1"/>
    <col min="21" max="21" width="7.85546875" customWidth="1"/>
    <col min="22" max="22" width="9" style="31" customWidth="1"/>
  </cols>
  <sheetData>
    <row r="1" spans="2:22" ht="27.75" customHeight="1" x14ac:dyDescent="0.25">
      <c r="B1" s="34" t="s">
        <v>457</v>
      </c>
    </row>
    <row r="2" spans="2:22" ht="27.75" customHeight="1" thickBot="1" x14ac:dyDescent="0.3">
      <c r="B2" s="34" t="s">
        <v>458</v>
      </c>
    </row>
    <row r="3" spans="2:22" ht="79.5" customHeight="1" thickBot="1" x14ac:dyDescent="0.3">
      <c r="B3" s="37" t="s">
        <v>0</v>
      </c>
      <c r="C3" s="35" t="s">
        <v>1</v>
      </c>
      <c r="D3" s="36" t="s">
        <v>2</v>
      </c>
      <c r="E3" s="36" t="s">
        <v>3</v>
      </c>
      <c r="F3" s="36" t="s">
        <v>4</v>
      </c>
      <c r="G3" s="36" t="s">
        <v>5</v>
      </c>
      <c r="H3" s="36" t="s">
        <v>6</v>
      </c>
      <c r="I3" s="36" t="s">
        <v>7</v>
      </c>
      <c r="J3" s="36" t="s">
        <v>8</v>
      </c>
      <c r="K3" s="36" t="s">
        <v>9</v>
      </c>
      <c r="L3" s="36" t="s">
        <v>10</v>
      </c>
      <c r="M3" s="35" t="s">
        <v>11</v>
      </c>
      <c r="N3" s="36" t="s">
        <v>12</v>
      </c>
      <c r="O3" s="36" t="s">
        <v>13</v>
      </c>
      <c r="P3" s="36" t="s">
        <v>14</v>
      </c>
      <c r="Q3" s="35" t="s">
        <v>15</v>
      </c>
      <c r="R3" s="36" t="s">
        <v>16</v>
      </c>
      <c r="S3" s="36" t="s">
        <v>17</v>
      </c>
      <c r="T3" s="36" t="s">
        <v>18</v>
      </c>
      <c r="U3" s="38" t="s">
        <v>459</v>
      </c>
      <c r="V3" s="43" t="s">
        <v>479</v>
      </c>
    </row>
    <row r="4" spans="2:22" ht="33.75" x14ac:dyDescent="0.25">
      <c r="B4" s="23" t="s">
        <v>19</v>
      </c>
      <c r="C4" s="24" t="s">
        <v>20</v>
      </c>
      <c r="D4" s="25">
        <v>16555</v>
      </c>
      <c r="E4" s="26" t="s">
        <v>21</v>
      </c>
      <c r="F4" s="27" t="s">
        <v>22</v>
      </c>
      <c r="G4" s="28" t="s">
        <v>23</v>
      </c>
      <c r="H4" s="25" t="s">
        <v>24</v>
      </c>
      <c r="I4" s="25" t="s">
        <v>25</v>
      </c>
      <c r="J4" s="25" t="s">
        <v>26</v>
      </c>
      <c r="K4" s="25"/>
      <c r="L4" s="28" t="s">
        <v>27</v>
      </c>
      <c r="M4" s="29" t="s">
        <v>28</v>
      </c>
      <c r="N4" s="25" t="s">
        <v>29</v>
      </c>
      <c r="O4" s="25" t="s">
        <v>30</v>
      </c>
      <c r="P4" s="25" t="s">
        <v>31</v>
      </c>
      <c r="Q4" s="29" t="s">
        <v>32</v>
      </c>
      <c r="R4" s="28">
        <v>-749443.92811900005</v>
      </c>
      <c r="S4" s="28">
        <v>-968236.28793300001</v>
      </c>
      <c r="T4" s="30" t="str">
        <f>HYPERLINK("https://www.mapy.cz?st=search&amp;fr=50.74509314 14.18372177")</f>
        <v>https://www.mapy.cz?st=search&amp;fr=50.74509314 14.18372177</v>
      </c>
      <c r="U4" s="39" t="s">
        <v>460</v>
      </c>
      <c r="V4" s="55"/>
    </row>
    <row r="5" spans="2:22" ht="33.75" x14ac:dyDescent="0.25">
      <c r="B5" s="1" t="s">
        <v>19</v>
      </c>
      <c r="C5" s="2" t="s">
        <v>20</v>
      </c>
      <c r="D5" s="3">
        <v>16559</v>
      </c>
      <c r="E5" s="4" t="s">
        <v>33</v>
      </c>
      <c r="F5" s="5" t="s">
        <v>22</v>
      </c>
      <c r="G5" s="6" t="s">
        <v>23</v>
      </c>
      <c r="H5" s="3" t="s">
        <v>34</v>
      </c>
      <c r="I5" s="3"/>
      <c r="J5" s="3"/>
      <c r="K5" s="3"/>
      <c r="L5" s="6" t="s">
        <v>35</v>
      </c>
      <c r="M5" s="7" t="s">
        <v>28</v>
      </c>
      <c r="N5" s="3" t="s">
        <v>29</v>
      </c>
      <c r="O5" s="9" t="s">
        <v>36</v>
      </c>
      <c r="P5" s="3" t="s">
        <v>31</v>
      </c>
      <c r="Q5" s="7" t="s">
        <v>37</v>
      </c>
      <c r="R5" s="6">
        <v>-749427.04536900006</v>
      </c>
      <c r="S5" s="6">
        <v>-968185.97114799998</v>
      </c>
      <c r="T5" s="8" t="str">
        <f>HYPERLINK("https://www.mapy.cz?st=search&amp;fr=50.74556221 14.18385923")</f>
        <v>https://www.mapy.cz?st=search&amp;fr=50.74556221 14.18385923</v>
      </c>
      <c r="U5" s="40" t="s">
        <v>461</v>
      </c>
      <c r="V5" s="55"/>
    </row>
    <row r="6" spans="2:22" ht="33.75" x14ac:dyDescent="0.25">
      <c r="B6" s="1" t="s">
        <v>19</v>
      </c>
      <c r="C6" s="2" t="s">
        <v>38</v>
      </c>
      <c r="D6" s="3">
        <v>100112</v>
      </c>
      <c r="E6" s="4" t="s">
        <v>39</v>
      </c>
      <c r="F6" s="5" t="s">
        <v>40</v>
      </c>
      <c r="G6" s="6" t="s">
        <v>41</v>
      </c>
      <c r="H6" s="3" t="s">
        <v>42</v>
      </c>
      <c r="I6" s="3" t="s">
        <v>43</v>
      </c>
      <c r="J6" s="3"/>
      <c r="K6" s="3"/>
      <c r="L6" s="6" t="s">
        <v>44</v>
      </c>
      <c r="M6" s="7" t="s">
        <v>28</v>
      </c>
      <c r="N6" s="3" t="s">
        <v>45</v>
      </c>
      <c r="O6" s="9" t="s">
        <v>46</v>
      </c>
      <c r="P6" s="3" t="s">
        <v>31</v>
      </c>
      <c r="Q6" s="7" t="s">
        <v>47</v>
      </c>
      <c r="R6" s="6">
        <v>-749604.69676800002</v>
      </c>
      <c r="S6" s="6">
        <v>-969084.04634</v>
      </c>
      <c r="T6" s="8" t="str">
        <f>HYPERLINK("https://www.mapy.cz?st=search&amp;fr=50.73734509 14.18314107")</f>
        <v>https://www.mapy.cz?st=search&amp;fr=50.73734509 14.18314107</v>
      </c>
      <c r="U6" s="40" t="s">
        <v>462</v>
      </c>
      <c r="V6" s="55"/>
    </row>
    <row r="7" spans="2:22" ht="33.75" x14ac:dyDescent="0.25">
      <c r="B7" s="1" t="s">
        <v>19</v>
      </c>
      <c r="C7" s="2" t="s">
        <v>38</v>
      </c>
      <c r="D7" s="3">
        <v>100115</v>
      </c>
      <c r="E7" s="4" t="s">
        <v>48</v>
      </c>
      <c r="F7" s="5" t="s">
        <v>22</v>
      </c>
      <c r="G7" s="6" t="s">
        <v>23</v>
      </c>
      <c r="H7" s="3" t="s">
        <v>43</v>
      </c>
      <c r="I7" s="3" t="s">
        <v>49</v>
      </c>
      <c r="J7" s="3"/>
      <c r="K7" s="3"/>
      <c r="L7" s="6" t="s">
        <v>50</v>
      </c>
      <c r="M7" s="7" t="s">
        <v>28</v>
      </c>
      <c r="N7" s="3" t="s">
        <v>45</v>
      </c>
      <c r="O7" s="9" t="s">
        <v>46</v>
      </c>
      <c r="P7" s="3" t="s">
        <v>31</v>
      </c>
      <c r="Q7" s="7" t="s">
        <v>47</v>
      </c>
      <c r="R7" s="6">
        <v>-749589.58795399999</v>
      </c>
      <c r="S7" s="6">
        <v>-969049.22718000005</v>
      </c>
      <c r="T7" s="8" t="str">
        <f>HYPERLINK("https://www.mapy.cz?st=search&amp;fr=50.73767398 14.18328423")</f>
        <v>https://www.mapy.cz?st=search&amp;fr=50.73767398 14.18328423</v>
      </c>
      <c r="U7" s="40" t="s">
        <v>462</v>
      </c>
      <c r="V7" s="55"/>
    </row>
    <row r="8" spans="2:22" ht="33.75" x14ac:dyDescent="0.25">
      <c r="B8" s="1" t="s">
        <v>19</v>
      </c>
      <c r="C8" s="2" t="s">
        <v>51</v>
      </c>
      <c r="D8" s="3">
        <v>100085</v>
      </c>
      <c r="E8" s="4" t="s">
        <v>52</v>
      </c>
      <c r="F8" s="5" t="s">
        <v>53</v>
      </c>
      <c r="G8" s="6" t="s">
        <v>54</v>
      </c>
      <c r="H8" s="3" t="s">
        <v>55</v>
      </c>
      <c r="I8" s="3"/>
      <c r="J8" s="3"/>
      <c r="K8" s="3"/>
      <c r="L8" s="6" t="s">
        <v>56</v>
      </c>
      <c r="M8" s="7" t="s">
        <v>57</v>
      </c>
      <c r="N8" s="3" t="s">
        <v>58</v>
      </c>
      <c r="O8" s="9" t="s">
        <v>30</v>
      </c>
      <c r="P8" s="3" t="s">
        <v>31</v>
      </c>
      <c r="Q8" s="7"/>
      <c r="R8" s="6">
        <v>-749281.61742699996</v>
      </c>
      <c r="S8" s="6">
        <v>-970664.43565600005</v>
      </c>
      <c r="T8" s="8" t="str">
        <f>HYPERLINK("https://www.mapy.cz?st=search&amp;fr=50.72368156 14.19079274")</f>
        <v>https://www.mapy.cz?st=search&amp;fr=50.72368156 14.19079274</v>
      </c>
      <c r="U8" s="40" t="s">
        <v>463</v>
      </c>
      <c r="V8" s="55"/>
    </row>
    <row r="9" spans="2:22" ht="18" customHeight="1" x14ac:dyDescent="0.25">
      <c r="B9" s="62" t="s">
        <v>19</v>
      </c>
      <c r="C9" s="63" t="s">
        <v>51</v>
      </c>
      <c r="D9" s="59">
        <v>100086</v>
      </c>
      <c r="E9" s="64" t="s">
        <v>59</v>
      </c>
      <c r="F9" s="65" t="s">
        <v>40</v>
      </c>
      <c r="G9" s="60" t="s">
        <v>41</v>
      </c>
      <c r="H9" s="59" t="s">
        <v>60</v>
      </c>
      <c r="I9" s="59"/>
      <c r="J9" s="59"/>
      <c r="K9" s="59"/>
      <c r="L9" s="60" t="s">
        <v>61</v>
      </c>
      <c r="M9" s="66" t="s">
        <v>57</v>
      </c>
      <c r="N9" s="59" t="s">
        <v>62</v>
      </c>
      <c r="O9" s="9" t="s">
        <v>30</v>
      </c>
      <c r="P9" s="3" t="s">
        <v>31</v>
      </c>
      <c r="Q9" s="7"/>
      <c r="R9" s="60">
        <v>-749296.67501600005</v>
      </c>
      <c r="S9" s="60">
        <v>-970633.82425900002</v>
      </c>
      <c r="T9" s="61" t="s">
        <v>63</v>
      </c>
      <c r="U9" s="40" t="s">
        <v>464</v>
      </c>
      <c r="V9" s="55"/>
    </row>
    <row r="10" spans="2:22" ht="18" customHeight="1" x14ac:dyDescent="0.25">
      <c r="B10" s="62"/>
      <c r="C10" s="63"/>
      <c r="D10" s="59"/>
      <c r="E10" s="64"/>
      <c r="F10" s="65"/>
      <c r="G10" s="60"/>
      <c r="H10" s="59"/>
      <c r="I10" s="59"/>
      <c r="J10" s="59"/>
      <c r="K10" s="59"/>
      <c r="L10" s="60"/>
      <c r="M10" s="66"/>
      <c r="N10" s="59"/>
      <c r="O10" s="9" t="s">
        <v>46</v>
      </c>
      <c r="P10" s="3" t="s">
        <v>31</v>
      </c>
      <c r="Q10" s="7" t="s">
        <v>64</v>
      </c>
      <c r="R10" s="60"/>
      <c r="S10" s="60"/>
      <c r="T10" s="61"/>
      <c r="U10" s="40" t="s">
        <v>465</v>
      </c>
      <c r="V10" s="55"/>
    </row>
    <row r="11" spans="2:22" ht="34.5" customHeight="1" x14ac:dyDescent="0.25">
      <c r="B11" s="1" t="s">
        <v>19</v>
      </c>
      <c r="C11" s="2" t="s">
        <v>51</v>
      </c>
      <c r="D11" s="3">
        <v>100087</v>
      </c>
      <c r="E11" s="4" t="s">
        <v>65</v>
      </c>
      <c r="F11" s="5" t="s">
        <v>22</v>
      </c>
      <c r="G11" s="6" t="s">
        <v>23</v>
      </c>
      <c r="H11" s="3" t="s">
        <v>66</v>
      </c>
      <c r="I11" s="3" t="s">
        <v>67</v>
      </c>
      <c r="J11" s="3"/>
      <c r="K11" s="3"/>
      <c r="L11" s="6" t="s">
        <v>68</v>
      </c>
      <c r="M11" s="7" t="s">
        <v>57</v>
      </c>
      <c r="N11" s="3" t="s">
        <v>62</v>
      </c>
      <c r="O11" s="9" t="s">
        <v>36</v>
      </c>
      <c r="P11" s="3" t="s">
        <v>31</v>
      </c>
      <c r="Q11" s="7" t="s">
        <v>69</v>
      </c>
      <c r="R11" s="6">
        <v>-749323.63714999997</v>
      </c>
      <c r="S11" s="6">
        <v>-970573.47459300002</v>
      </c>
      <c r="T11" s="8" t="s">
        <v>70</v>
      </c>
      <c r="U11" s="40" t="s">
        <v>466</v>
      </c>
      <c r="V11" s="55"/>
    </row>
    <row r="12" spans="2:22" ht="33.75" x14ac:dyDescent="0.25">
      <c r="B12" s="1" t="s">
        <v>19</v>
      </c>
      <c r="C12" s="2" t="s">
        <v>51</v>
      </c>
      <c r="D12" s="3">
        <v>100091</v>
      </c>
      <c r="E12" s="4" t="s">
        <v>71</v>
      </c>
      <c r="F12" s="5" t="s">
        <v>22</v>
      </c>
      <c r="G12" s="6" t="s">
        <v>23</v>
      </c>
      <c r="H12" s="3" t="s">
        <v>72</v>
      </c>
      <c r="I12" s="3"/>
      <c r="J12" s="3"/>
      <c r="K12" s="3"/>
      <c r="L12" s="6" t="s">
        <v>73</v>
      </c>
      <c r="M12" s="7" t="s">
        <v>57</v>
      </c>
      <c r="N12" s="3" t="s">
        <v>62</v>
      </c>
      <c r="O12" s="9" t="s">
        <v>46</v>
      </c>
      <c r="P12" s="3" t="s">
        <v>31</v>
      </c>
      <c r="Q12" s="7" t="s">
        <v>74</v>
      </c>
      <c r="R12" s="6">
        <v>-749344.56433600001</v>
      </c>
      <c r="S12" s="6">
        <v>-970485.19663400005</v>
      </c>
      <c r="T12" s="8" t="s">
        <v>75</v>
      </c>
      <c r="U12" s="40" t="s">
        <v>465</v>
      </c>
      <c r="V12" s="55"/>
    </row>
    <row r="13" spans="2:22" ht="18" customHeight="1" x14ac:dyDescent="0.25">
      <c r="B13" s="62" t="s">
        <v>19</v>
      </c>
      <c r="C13" s="63" t="s">
        <v>51</v>
      </c>
      <c r="D13" s="59">
        <v>100096</v>
      </c>
      <c r="E13" s="64" t="s">
        <v>76</v>
      </c>
      <c r="F13" s="65" t="s">
        <v>40</v>
      </c>
      <c r="G13" s="60" t="s">
        <v>41</v>
      </c>
      <c r="H13" s="59" t="s">
        <v>77</v>
      </c>
      <c r="I13" s="59"/>
      <c r="J13" s="59"/>
      <c r="K13" s="59"/>
      <c r="L13" s="60" t="s">
        <v>78</v>
      </c>
      <c r="M13" s="66" t="s">
        <v>57</v>
      </c>
      <c r="N13" s="59" t="s">
        <v>79</v>
      </c>
      <c r="O13" s="9" t="s">
        <v>46</v>
      </c>
      <c r="P13" s="3" t="s">
        <v>31</v>
      </c>
      <c r="Q13" s="7" t="s">
        <v>64</v>
      </c>
      <c r="R13" s="60">
        <v>-749381.02068299998</v>
      </c>
      <c r="S13" s="60">
        <v>-970375.11222899996</v>
      </c>
      <c r="T13" s="61" t="s">
        <v>80</v>
      </c>
      <c r="U13" s="40" t="s">
        <v>462</v>
      </c>
      <c r="V13" s="55"/>
    </row>
    <row r="14" spans="2:22" ht="18" customHeight="1" x14ac:dyDescent="0.25">
      <c r="B14" s="62"/>
      <c r="C14" s="63"/>
      <c r="D14" s="59"/>
      <c r="E14" s="64"/>
      <c r="F14" s="65"/>
      <c r="G14" s="60"/>
      <c r="H14" s="59"/>
      <c r="I14" s="59"/>
      <c r="J14" s="59"/>
      <c r="K14" s="59"/>
      <c r="L14" s="60"/>
      <c r="M14" s="66"/>
      <c r="N14" s="59"/>
      <c r="O14" s="9" t="s">
        <v>30</v>
      </c>
      <c r="P14" s="3" t="s">
        <v>31</v>
      </c>
      <c r="Q14" s="7"/>
      <c r="R14" s="60"/>
      <c r="S14" s="60"/>
      <c r="T14" s="61"/>
      <c r="U14" s="40" t="s">
        <v>460</v>
      </c>
      <c r="V14" s="55"/>
    </row>
    <row r="15" spans="2:22" ht="33.75" x14ac:dyDescent="0.25">
      <c r="B15" s="1" t="s">
        <v>19</v>
      </c>
      <c r="C15" s="2" t="s">
        <v>51</v>
      </c>
      <c r="D15" s="3">
        <v>100098</v>
      </c>
      <c r="E15" s="4" t="s">
        <v>81</v>
      </c>
      <c r="F15" s="5" t="s">
        <v>40</v>
      </c>
      <c r="G15" s="6" t="s">
        <v>41</v>
      </c>
      <c r="H15" s="3" t="s">
        <v>82</v>
      </c>
      <c r="I15" s="3" t="s">
        <v>77</v>
      </c>
      <c r="J15" s="3"/>
      <c r="K15" s="3"/>
      <c r="L15" s="6" t="s">
        <v>83</v>
      </c>
      <c r="M15" s="7" t="s">
        <v>57</v>
      </c>
      <c r="N15" s="3" t="s">
        <v>79</v>
      </c>
      <c r="O15" s="9" t="s">
        <v>36</v>
      </c>
      <c r="P15" s="3" t="s">
        <v>31</v>
      </c>
      <c r="Q15" s="7" t="s">
        <v>69</v>
      </c>
      <c r="R15" s="6">
        <v>-749397.13320000004</v>
      </c>
      <c r="S15" s="6">
        <v>-970288.992616</v>
      </c>
      <c r="T15" s="8" t="s">
        <v>84</v>
      </c>
      <c r="U15" s="40" t="s">
        <v>466</v>
      </c>
      <c r="V15" s="55"/>
    </row>
    <row r="16" spans="2:22" ht="33.75" x14ac:dyDescent="0.25">
      <c r="B16" s="1" t="s">
        <v>19</v>
      </c>
      <c r="C16" s="2" t="s">
        <v>51</v>
      </c>
      <c r="D16" s="3">
        <v>100106</v>
      </c>
      <c r="E16" s="4" t="s">
        <v>85</v>
      </c>
      <c r="F16" s="5" t="s">
        <v>22</v>
      </c>
      <c r="G16" s="6" t="s">
        <v>23</v>
      </c>
      <c r="H16" s="3" t="s">
        <v>86</v>
      </c>
      <c r="I16" s="3" t="s">
        <v>87</v>
      </c>
      <c r="J16" s="3" t="s">
        <v>88</v>
      </c>
      <c r="K16" s="3"/>
      <c r="L16" s="6" t="s">
        <v>89</v>
      </c>
      <c r="M16" s="7" t="s">
        <v>57</v>
      </c>
      <c r="N16" s="3" t="s">
        <v>79</v>
      </c>
      <c r="O16" s="9" t="s">
        <v>36</v>
      </c>
      <c r="P16" s="3" t="s">
        <v>31</v>
      </c>
      <c r="Q16" s="7" t="s">
        <v>37</v>
      </c>
      <c r="R16" s="6">
        <v>-749436.54247900005</v>
      </c>
      <c r="S16" s="6">
        <v>-970075.76307700004</v>
      </c>
      <c r="T16" s="8" t="s">
        <v>90</v>
      </c>
      <c r="U16" s="40" t="s">
        <v>461</v>
      </c>
      <c r="V16" s="55"/>
    </row>
    <row r="17" spans="2:22" ht="33.75" x14ac:dyDescent="0.25">
      <c r="B17" s="1" t="s">
        <v>19</v>
      </c>
      <c r="C17" s="2" t="s">
        <v>51</v>
      </c>
      <c r="D17" s="3">
        <v>100109</v>
      </c>
      <c r="E17" s="4" t="s">
        <v>91</v>
      </c>
      <c r="F17" s="5" t="s">
        <v>22</v>
      </c>
      <c r="G17" s="6" t="s">
        <v>23</v>
      </c>
      <c r="H17" s="3" t="s">
        <v>92</v>
      </c>
      <c r="I17" s="3" t="s">
        <v>24</v>
      </c>
      <c r="J17" s="3" t="s">
        <v>93</v>
      </c>
      <c r="K17" s="3" t="s">
        <v>94</v>
      </c>
      <c r="L17" s="6" t="s">
        <v>95</v>
      </c>
      <c r="M17" s="7" t="s">
        <v>57</v>
      </c>
      <c r="N17" s="3" t="s">
        <v>79</v>
      </c>
      <c r="O17" s="9" t="s">
        <v>36</v>
      </c>
      <c r="P17" s="3" t="s">
        <v>31</v>
      </c>
      <c r="Q17" s="7" t="s">
        <v>37</v>
      </c>
      <c r="R17" s="6">
        <v>-749452.676722</v>
      </c>
      <c r="S17" s="6">
        <v>-969963.15778699995</v>
      </c>
      <c r="T17" s="8" t="s">
        <v>96</v>
      </c>
      <c r="U17" s="40" t="s">
        <v>461</v>
      </c>
      <c r="V17" s="55"/>
    </row>
    <row r="18" spans="2:22" ht="33.75" x14ac:dyDescent="0.25">
      <c r="B18" s="1" t="s">
        <v>19</v>
      </c>
      <c r="C18" s="2" t="s">
        <v>97</v>
      </c>
      <c r="D18" s="3">
        <v>100075</v>
      </c>
      <c r="E18" s="4" t="s">
        <v>98</v>
      </c>
      <c r="F18" s="5" t="s">
        <v>53</v>
      </c>
      <c r="G18" s="6" t="s">
        <v>54</v>
      </c>
      <c r="H18" s="3" t="s">
        <v>99</v>
      </c>
      <c r="I18" s="3"/>
      <c r="J18" s="3"/>
      <c r="K18" s="3"/>
      <c r="L18" s="6" t="s">
        <v>100</v>
      </c>
      <c r="M18" s="7" t="s">
        <v>57</v>
      </c>
      <c r="N18" s="3" t="s">
        <v>101</v>
      </c>
      <c r="O18" s="9" t="s">
        <v>46</v>
      </c>
      <c r="P18" s="3" t="s">
        <v>31</v>
      </c>
      <c r="Q18" s="7" t="s">
        <v>102</v>
      </c>
      <c r="R18" s="6">
        <v>-749094.11224399996</v>
      </c>
      <c r="S18" s="6">
        <v>-970939.76678299997</v>
      </c>
      <c r="T18" s="8" t="s">
        <v>103</v>
      </c>
      <c r="U18" s="40" t="s">
        <v>462</v>
      </c>
      <c r="V18" s="55"/>
    </row>
    <row r="19" spans="2:22" ht="33.75" x14ac:dyDescent="0.25">
      <c r="B19" s="1" t="s">
        <v>19</v>
      </c>
      <c r="C19" s="2" t="s">
        <v>104</v>
      </c>
      <c r="D19" s="3">
        <v>100027</v>
      </c>
      <c r="E19" s="4" t="s">
        <v>105</v>
      </c>
      <c r="F19" s="5" t="s">
        <v>106</v>
      </c>
      <c r="G19" s="6" t="s">
        <v>107</v>
      </c>
      <c r="H19" s="3" t="s">
        <v>108</v>
      </c>
      <c r="I19" s="3"/>
      <c r="J19" s="3"/>
      <c r="K19" s="3"/>
      <c r="L19" s="6" t="s">
        <v>44</v>
      </c>
      <c r="M19" s="7" t="s">
        <v>109</v>
      </c>
      <c r="N19" s="3" t="s">
        <v>110</v>
      </c>
      <c r="O19" s="9" t="s">
        <v>111</v>
      </c>
      <c r="P19" s="3" t="s">
        <v>31</v>
      </c>
      <c r="Q19" s="7" t="s">
        <v>102</v>
      </c>
      <c r="R19" s="6">
        <v>-749052.38644599996</v>
      </c>
      <c r="S19" s="6">
        <v>-972292.68812299997</v>
      </c>
      <c r="T19" s="8" t="s">
        <v>112</v>
      </c>
      <c r="U19" s="40" t="s">
        <v>467</v>
      </c>
      <c r="V19" s="55"/>
    </row>
    <row r="20" spans="2:22" ht="18" customHeight="1" x14ac:dyDescent="0.25">
      <c r="B20" s="62" t="s">
        <v>19</v>
      </c>
      <c r="C20" s="63" t="s">
        <v>104</v>
      </c>
      <c r="D20" s="59">
        <v>100036</v>
      </c>
      <c r="E20" s="64" t="s">
        <v>113</v>
      </c>
      <c r="F20" s="65" t="s">
        <v>22</v>
      </c>
      <c r="G20" s="60" t="s">
        <v>23</v>
      </c>
      <c r="H20" s="59" t="s">
        <v>114</v>
      </c>
      <c r="I20" s="59" t="s">
        <v>115</v>
      </c>
      <c r="J20" s="59" t="s">
        <v>116</v>
      </c>
      <c r="K20" s="59" t="s">
        <v>117</v>
      </c>
      <c r="L20" s="60" t="s">
        <v>118</v>
      </c>
      <c r="M20" s="66" t="s">
        <v>57</v>
      </c>
      <c r="N20" s="59" t="s">
        <v>119</v>
      </c>
      <c r="O20" s="9" t="s">
        <v>46</v>
      </c>
      <c r="P20" s="3" t="s">
        <v>31</v>
      </c>
      <c r="Q20" s="7" t="s">
        <v>74</v>
      </c>
      <c r="R20" s="60">
        <v>-749003.70863000001</v>
      </c>
      <c r="S20" s="60">
        <v>-971926.81683999998</v>
      </c>
      <c r="T20" s="61" t="s">
        <v>120</v>
      </c>
      <c r="U20" s="40" t="s">
        <v>465</v>
      </c>
      <c r="V20" s="55"/>
    </row>
    <row r="21" spans="2:22" ht="18" customHeight="1" x14ac:dyDescent="0.25">
      <c r="B21" s="62"/>
      <c r="C21" s="63"/>
      <c r="D21" s="59"/>
      <c r="E21" s="64"/>
      <c r="F21" s="65"/>
      <c r="G21" s="60"/>
      <c r="H21" s="59"/>
      <c r="I21" s="59"/>
      <c r="J21" s="59"/>
      <c r="K21" s="59"/>
      <c r="L21" s="60"/>
      <c r="M21" s="66"/>
      <c r="N21" s="59"/>
      <c r="O21" s="9" t="s">
        <v>30</v>
      </c>
      <c r="P21" s="3" t="s">
        <v>31</v>
      </c>
      <c r="Q21" s="7"/>
      <c r="R21" s="60"/>
      <c r="S21" s="60"/>
      <c r="T21" s="61"/>
      <c r="U21" s="40" t="s">
        <v>464</v>
      </c>
      <c r="V21" s="55"/>
    </row>
    <row r="22" spans="2:22" ht="18" customHeight="1" x14ac:dyDescent="0.25">
      <c r="B22" s="62" t="s">
        <v>19</v>
      </c>
      <c r="C22" s="63" t="s">
        <v>104</v>
      </c>
      <c r="D22" s="59">
        <v>100045</v>
      </c>
      <c r="E22" s="64" t="s">
        <v>121</v>
      </c>
      <c r="F22" s="65" t="s">
        <v>22</v>
      </c>
      <c r="G22" s="60" t="s">
        <v>23</v>
      </c>
      <c r="H22" s="59" t="s">
        <v>122</v>
      </c>
      <c r="I22" s="59"/>
      <c r="J22" s="59"/>
      <c r="K22" s="59"/>
      <c r="L22" s="60" t="s">
        <v>123</v>
      </c>
      <c r="M22" s="66" t="s">
        <v>57</v>
      </c>
      <c r="N22" s="59" t="s">
        <v>124</v>
      </c>
      <c r="O22" s="9" t="s">
        <v>46</v>
      </c>
      <c r="P22" s="3" t="s">
        <v>31</v>
      </c>
      <c r="Q22" s="7" t="s">
        <v>64</v>
      </c>
      <c r="R22" s="60">
        <v>-749001.15731699998</v>
      </c>
      <c r="S22" s="60">
        <v>-971839.12814499997</v>
      </c>
      <c r="T22" s="61" t="s">
        <v>125</v>
      </c>
      <c r="U22" s="40" t="s">
        <v>462</v>
      </c>
      <c r="V22" s="55"/>
    </row>
    <row r="23" spans="2:22" ht="18" customHeight="1" x14ac:dyDescent="0.25">
      <c r="B23" s="62"/>
      <c r="C23" s="63"/>
      <c r="D23" s="59"/>
      <c r="E23" s="64"/>
      <c r="F23" s="65"/>
      <c r="G23" s="60"/>
      <c r="H23" s="59"/>
      <c r="I23" s="59"/>
      <c r="J23" s="59"/>
      <c r="K23" s="59"/>
      <c r="L23" s="60"/>
      <c r="M23" s="66"/>
      <c r="N23" s="59"/>
      <c r="O23" s="9" t="s">
        <v>30</v>
      </c>
      <c r="P23" s="3" t="s">
        <v>31</v>
      </c>
      <c r="Q23" s="7"/>
      <c r="R23" s="60"/>
      <c r="S23" s="60"/>
      <c r="T23" s="61"/>
      <c r="U23" s="40" t="s">
        <v>460</v>
      </c>
      <c r="V23" s="55"/>
    </row>
    <row r="24" spans="2:22" ht="33.75" x14ac:dyDescent="0.25">
      <c r="B24" s="1" t="s">
        <v>19</v>
      </c>
      <c r="C24" s="2" t="s">
        <v>104</v>
      </c>
      <c r="D24" s="3">
        <v>100049</v>
      </c>
      <c r="E24" s="4" t="s">
        <v>126</v>
      </c>
      <c r="F24" s="5" t="s">
        <v>40</v>
      </c>
      <c r="G24" s="6" t="s">
        <v>41</v>
      </c>
      <c r="H24" s="3" t="s">
        <v>87</v>
      </c>
      <c r="I24" s="3"/>
      <c r="J24" s="3"/>
      <c r="K24" s="3"/>
      <c r="L24" s="6" t="s">
        <v>73</v>
      </c>
      <c r="M24" s="7" t="s">
        <v>57</v>
      </c>
      <c r="N24" s="3" t="s">
        <v>124</v>
      </c>
      <c r="O24" s="9" t="s">
        <v>30</v>
      </c>
      <c r="P24" s="3" t="s">
        <v>31</v>
      </c>
      <c r="Q24" s="7"/>
      <c r="R24" s="6">
        <v>-749011.638485</v>
      </c>
      <c r="S24" s="6">
        <v>-971768.44772900001</v>
      </c>
      <c r="T24" s="8" t="s">
        <v>127</v>
      </c>
      <c r="U24" s="40" t="s">
        <v>460</v>
      </c>
      <c r="V24" s="55"/>
    </row>
    <row r="25" spans="2:22" ht="33.75" x14ac:dyDescent="0.25">
      <c r="B25" s="1" t="s">
        <v>19</v>
      </c>
      <c r="C25" s="2" t="s">
        <v>104</v>
      </c>
      <c r="D25" s="3">
        <v>100054</v>
      </c>
      <c r="E25" s="4" t="s">
        <v>128</v>
      </c>
      <c r="F25" s="5" t="s">
        <v>22</v>
      </c>
      <c r="G25" s="6" t="s">
        <v>23</v>
      </c>
      <c r="H25" s="3" t="s">
        <v>129</v>
      </c>
      <c r="I25" s="3" t="s">
        <v>87</v>
      </c>
      <c r="J25" s="3"/>
      <c r="K25" s="3"/>
      <c r="L25" s="6" t="s">
        <v>132</v>
      </c>
      <c r="M25" s="7" t="s">
        <v>57</v>
      </c>
      <c r="N25" s="3" t="s">
        <v>124</v>
      </c>
      <c r="O25" s="9" t="s">
        <v>36</v>
      </c>
      <c r="P25" s="3" t="s">
        <v>31</v>
      </c>
      <c r="Q25" s="7" t="s">
        <v>133</v>
      </c>
      <c r="R25" s="6">
        <v>-749030.590509</v>
      </c>
      <c r="S25" s="6">
        <v>-971713.79603900004</v>
      </c>
      <c r="T25" s="8" t="s">
        <v>134</v>
      </c>
      <c r="U25" s="40" t="s">
        <v>468</v>
      </c>
      <c r="V25" s="55"/>
    </row>
    <row r="26" spans="2:22" ht="33.75" x14ac:dyDescent="0.25">
      <c r="B26" s="1" t="s">
        <v>19</v>
      </c>
      <c r="C26" s="2" t="s">
        <v>104</v>
      </c>
      <c r="D26" s="3">
        <v>100055</v>
      </c>
      <c r="E26" s="4" t="s">
        <v>130</v>
      </c>
      <c r="F26" s="5" t="s">
        <v>22</v>
      </c>
      <c r="G26" s="6" t="s">
        <v>23</v>
      </c>
      <c r="H26" s="3" t="s">
        <v>131</v>
      </c>
      <c r="I26" s="3"/>
      <c r="J26" s="3"/>
      <c r="K26" s="3"/>
      <c r="L26" s="6" t="s">
        <v>135</v>
      </c>
      <c r="M26" s="7" t="s">
        <v>57</v>
      </c>
      <c r="N26" s="3" t="s">
        <v>119</v>
      </c>
      <c r="O26" s="9" t="s">
        <v>136</v>
      </c>
      <c r="P26" s="3" t="s">
        <v>31</v>
      </c>
      <c r="Q26" s="7"/>
      <c r="R26" s="6">
        <v>-749038.60884700005</v>
      </c>
      <c r="S26" s="6">
        <v>-971709.09122199996</v>
      </c>
      <c r="T26" s="8" t="s">
        <v>137</v>
      </c>
      <c r="U26" s="40" t="s">
        <v>469</v>
      </c>
      <c r="V26" s="55"/>
    </row>
    <row r="27" spans="2:22" ht="33.75" x14ac:dyDescent="0.25">
      <c r="B27" s="1" t="s">
        <v>19</v>
      </c>
      <c r="C27" s="2" t="s">
        <v>138</v>
      </c>
      <c r="D27" s="3">
        <v>100014</v>
      </c>
      <c r="E27" s="4" t="s">
        <v>139</v>
      </c>
      <c r="F27" s="5" t="s">
        <v>40</v>
      </c>
      <c r="G27" s="6" t="s">
        <v>41</v>
      </c>
      <c r="H27" s="3" t="s">
        <v>140</v>
      </c>
      <c r="I27" s="3"/>
      <c r="J27" s="3"/>
      <c r="K27" s="3"/>
      <c r="L27" s="6" t="s">
        <v>141</v>
      </c>
      <c r="M27" s="7" t="s">
        <v>109</v>
      </c>
      <c r="N27" s="3" t="s">
        <v>142</v>
      </c>
      <c r="O27" s="9" t="s">
        <v>36</v>
      </c>
      <c r="P27" s="3" t="s">
        <v>31</v>
      </c>
      <c r="Q27" s="7" t="s">
        <v>37</v>
      </c>
      <c r="R27" s="6">
        <v>-749084.60122700001</v>
      </c>
      <c r="S27" s="6">
        <v>-972677.54761000001</v>
      </c>
      <c r="T27" s="8" t="s">
        <v>143</v>
      </c>
      <c r="U27" s="40" t="s">
        <v>461</v>
      </c>
      <c r="V27" s="55"/>
    </row>
    <row r="28" spans="2:22" ht="33.75" x14ac:dyDescent="0.25">
      <c r="B28" s="1" t="s">
        <v>19</v>
      </c>
      <c r="C28" s="2" t="s">
        <v>144</v>
      </c>
      <c r="D28" s="3">
        <v>100002</v>
      </c>
      <c r="E28" s="4" t="s">
        <v>145</v>
      </c>
      <c r="F28" s="5" t="s">
        <v>106</v>
      </c>
      <c r="G28" s="6" t="s">
        <v>107</v>
      </c>
      <c r="H28" s="3" t="s">
        <v>42</v>
      </c>
      <c r="I28" s="3"/>
      <c r="J28" s="3"/>
      <c r="K28" s="3"/>
      <c r="L28" s="6"/>
      <c r="M28" s="7" t="s">
        <v>109</v>
      </c>
      <c r="N28" s="3" t="s">
        <v>146</v>
      </c>
      <c r="O28" s="9" t="s">
        <v>111</v>
      </c>
      <c r="P28" s="3" t="s">
        <v>31</v>
      </c>
      <c r="Q28" s="7"/>
      <c r="R28" s="6">
        <v>-748985.13485799998</v>
      </c>
      <c r="S28" s="6">
        <v>-973290.98389899998</v>
      </c>
      <c r="T28" s="8" t="s">
        <v>147</v>
      </c>
      <c r="U28" s="40" t="s">
        <v>467</v>
      </c>
      <c r="V28" s="55"/>
    </row>
    <row r="29" spans="2:22" ht="33.75" x14ac:dyDescent="0.25">
      <c r="B29" s="1" t="s">
        <v>19</v>
      </c>
      <c r="C29" s="2" t="s">
        <v>144</v>
      </c>
      <c r="D29" s="3">
        <v>100004</v>
      </c>
      <c r="E29" s="4" t="s">
        <v>148</v>
      </c>
      <c r="F29" s="5" t="s">
        <v>40</v>
      </c>
      <c r="G29" s="6" t="s">
        <v>41</v>
      </c>
      <c r="H29" s="3" t="s">
        <v>149</v>
      </c>
      <c r="I29" s="3" t="s">
        <v>150</v>
      </c>
      <c r="J29" s="3"/>
      <c r="K29" s="3"/>
      <c r="L29" s="6" t="s">
        <v>155</v>
      </c>
      <c r="M29" s="7" t="s">
        <v>109</v>
      </c>
      <c r="N29" s="3" t="s">
        <v>146</v>
      </c>
      <c r="O29" s="9" t="s">
        <v>46</v>
      </c>
      <c r="P29" s="3" t="s">
        <v>31</v>
      </c>
      <c r="Q29" s="7" t="s">
        <v>64</v>
      </c>
      <c r="R29" s="6">
        <v>-748995.23625199997</v>
      </c>
      <c r="S29" s="6">
        <v>-973241.02041300002</v>
      </c>
      <c r="T29" s="8" t="s">
        <v>156</v>
      </c>
      <c r="U29" s="40" t="s">
        <v>465</v>
      </c>
      <c r="V29" s="55"/>
    </row>
    <row r="30" spans="2:22" ht="33.75" x14ac:dyDescent="0.25">
      <c r="B30" s="1" t="s">
        <v>19</v>
      </c>
      <c r="C30" s="2" t="s">
        <v>144</v>
      </c>
      <c r="D30" s="3">
        <v>100005</v>
      </c>
      <c r="E30" s="4" t="s">
        <v>151</v>
      </c>
      <c r="F30" s="5" t="s">
        <v>40</v>
      </c>
      <c r="G30" s="6" t="s">
        <v>41</v>
      </c>
      <c r="H30" s="3" t="s">
        <v>152</v>
      </c>
      <c r="I30" s="3"/>
      <c r="J30" s="3"/>
      <c r="K30" s="3"/>
      <c r="L30" s="6" t="s">
        <v>73</v>
      </c>
      <c r="M30" s="7" t="s">
        <v>109</v>
      </c>
      <c r="N30" s="3" t="s">
        <v>146</v>
      </c>
      <c r="O30" s="9" t="s">
        <v>46</v>
      </c>
      <c r="P30" s="3" t="s">
        <v>31</v>
      </c>
      <c r="Q30" s="7" t="s">
        <v>64</v>
      </c>
      <c r="R30" s="6">
        <v>-748999.13930399995</v>
      </c>
      <c r="S30" s="6">
        <v>-973227.78130000003</v>
      </c>
      <c r="T30" s="8" t="s">
        <v>157</v>
      </c>
      <c r="U30" s="40" t="s">
        <v>462</v>
      </c>
      <c r="V30" s="55"/>
    </row>
    <row r="31" spans="2:22" ht="33.75" x14ac:dyDescent="0.25">
      <c r="B31" s="1" t="s">
        <v>19</v>
      </c>
      <c r="C31" s="2" t="s">
        <v>144</v>
      </c>
      <c r="D31" s="3">
        <v>100006</v>
      </c>
      <c r="E31" s="4" t="s">
        <v>153</v>
      </c>
      <c r="F31" s="5" t="s">
        <v>40</v>
      </c>
      <c r="G31" s="6" t="s">
        <v>41</v>
      </c>
      <c r="H31" s="3" t="s">
        <v>154</v>
      </c>
      <c r="I31" s="3"/>
      <c r="J31" s="3"/>
      <c r="K31" s="3"/>
      <c r="L31" s="6" t="s">
        <v>61</v>
      </c>
      <c r="M31" s="7" t="s">
        <v>109</v>
      </c>
      <c r="N31" s="3" t="s">
        <v>110</v>
      </c>
      <c r="O31" s="9" t="s">
        <v>46</v>
      </c>
      <c r="P31" s="3" t="s">
        <v>31</v>
      </c>
      <c r="Q31" s="7" t="s">
        <v>64</v>
      </c>
      <c r="R31" s="6">
        <v>-749000.95346400002</v>
      </c>
      <c r="S31" s="6">
        <v>-973228.26571599999</v>
      </c>
      <c r="T31" s="8" t="s">
        <v>158</v>
      </c>
      <c r="U31" s="40" t="s">
        <v>462</v>
      </c>
      <c r="V31" s="55"/>
    </row>
    <row r="32" spans="2:22" ht="33.75" x14ac:dyDescent="0.25">
      <c r="B32" s="1" t="s">
        <v>19</v>
      </c>
      <c r="C32" s="2" t="s">
        <v>159</v>
      </c>
      <c r="D32" s="3">
        <v>100171</v>
      </c>
      <c r="E32" s="4" t="s">
        <v>160</v>
      </c>
      <c r="F32" s="5" t="s">
        <v>22</v>
      </c>
      <c r="G32" s="6" t="s">
        <v>23</v>
      </c>
      <c r="H32" s="3" t="s">
        <v>129</v>
      </c>
      <c r="I32" s="3" t="s">
        <v>161</v>
      </c>
      <c r="J32" s="3"/>
      <c r="K32" s="3"/>
      <c r="L32" s="6" t="s">
        <v>162</v>
      </c>
      <c r="M32" s="7" t="s">
        <v>163</v>
      </c>
      <c r="N32" s="3" t="s">
        <v>164</v>
      </c>
      <c r="O32" s="9" t="s">
        <v>36</v>
      </c>
      <c r="P32" s="3" t="s">
        <v>31</v>
      </c>
      <c r="Q32" s="7" t="s">
        <v>37</v>
      </c>
      <c r="R32" s="6">
        <v>-749477.09649799997</v>
      </c>
      <c r="S32" s="6">
        <v>-974530.68898500002</v>
      </c>
      <c r="T32" s="8" t="s">
        <v>165</v>
      </c>
      <c r="U32" s="40" t="s">
        <v>461</v>
      </c>
      <c r="V32" s="55"/>
    </row>
    <row r="33" spans="2:22" ht="33.75" x14ac:dyDescent="0.25">
      <c r="B33" s="1" t="s">
        <v>19</v>
      </c>
      <c r="C33" s="2" t="s">
        <v>159</v>
      </c>
      <c r="D33" s="3">
        <v>100175</v>
      </c>
      <c r="E33" s="4" t="s">
        <v>166</v>
      </c>
      <c r="F33" s="5" t="s">
        <v>22</v>
      </c>
      <c r="G33" s="6" t="s">
        <v>23</v>
      </c>
      <c r="H33" s="3" t="s">
        <v>167</v>
      </c>
      <c r="I33" s="3" t="s">
        <v>168</v>
      </c>
      <c r="J33" s="3"/>
      <c r="K33" s="3"/>
      <c r="L33" s="6" t="s">
        <v>169</v>
      </c>
      <c r="M33" s="7" t="s">
        <v>163</v>
      </c>
      <c r="N33" s="3" t="s">
        <v>164</v>
      </c>
      <c r="O33" s="9" t="s">
        <v>36</v>
      </c>
      <c r="P33" s="3" t="s">
        <v>31</v>
      </c>
      <c r="Q33" s="7" t="s">
        <v>170</v>
      </c>
      <c r="R33" s="6">
        <v>-749372.10774799995</v>
      </c>
      <c r="S33" s="6">
        <v>-974464.97455000004</v>
      </c>
      <c r="T33" s="8" t="s">
        <v>171</v>
      </c>
      <c r="U33" s="40" t="s">
        <v>466</v>
      </c>
      <c r="V33" s="55"/>
    </row>
    <row r="34" spans="2:22" ht="33.75" x14ac:dyDescent="0.25">
      <c r="B34" s="1" t="s">
        <v>19</v>
      </c>
      <c r="C34" s="2" t="s">
        <v>159</v>
      </c>
      <c r="D34" s="3">
        <v>100177</v>
      </c>
      <c r="E34" s="4" t="s">
        <v>172</v>
      </c>
      <c r="F34" s="5" t="s">
        <v>22</v>
      </c>
      <c r="G34" s="6" t="s">
        <v>23</v>
      </c>
      <c r="H34" s="3" t="s">
        <v>173</v>
      </c>
      <c r="I34" s="3"/>
      <c r="J34" s="3"/>
      <c r="K34" s="3"/>
      <c r="L34" s="6" t="s">
        <v>174</v>
      </c>
      <c r="M34" s="7" t="s">
        <v>163</v>
      </c>
      <c r="N34" s="3" t="s">
        <v>164</v>
      </c>
      <c r="O34" s="9" t="s">
        <v>36</v>
      </c>
      <c r="P34" s="3" t="s">
        <v>31</v>
      </c>
      <c r="Q34" s="7" t="s">
        <v>37</v>
      </c>
      <c r="R34" s="6">
        <v>-749323.04452600004</v>
      </c>
      <c r="S34" s="6">
        <v>-974408.19250799995</v>
      </c>
      <c r="T34" s="8" t="s">
        <v>175</v>
      </c>
      <c r="U34" s="40" t="s">
        <v>466</v>
      </c>
      <c r="V34" s="55"/>
    </row>
    <row r="35" spans="2:22" ht="33.75" x14ac:dyDescent="0.25">
      <c r="B35" s="1" t="s">
        <v>19</v>
      </c>
      <c r="C35" s="2" t="s">
        <v>176</v>
      </c>
      <c r="D35" s="3">
        <v>16368</v>
      </c>
      <c r="E35" s="4" t="s">
        <v>177</v>
      </c>
      <c r="F35" s="5" t="s">
        <v>53</v>
      </c>
      <c r="G35" s="6" t="s">
        <v>54</v>
      </c>
      <c r="H35" s="3" t="s">
        <v>178</v>
      </c>
      <c r="I35" s="3" t="s">
        <v>179</v>
      </c>
      <c r="J35" s="3"/>
      <c r="K35" s="3"/>
      <c r="L35" s="6" t="s">
        <v>180</v>
      </c>
      <c r="M35" s="7" t="s">
        <v>181</v>
      </c>
      <c r="N35" s="3" t="s">
        <v>182</v>
      </c>
      <c r="O35" s="9" t="s">
        <v>183</v>
      </c>
      <c r="P35" s="3" t="s">
        <v>31</v>
      </c>
      <c r="Q35" s="7"/>
      <c r="R35" s="6">
        <v>-743586.85826699995</v>
      </c>
      <c r="S35" s="6">
        <v>-953657.33754199999</v>
      </c>
      <c r="T35" s="8" t="s">
        <v>184</v>
      </c>
      <c r="U35" s="40" t="s">
        <v>470</v>
      </c>
      <c r="V35" s="55"/>
    </row>
    <row r="36" spans="2:22" ht="33.75" x14ac:dyDescent="0.25">
      <c r="B36" s="1" t="s">
        <v>19</v>
      </c>
      <c r="C36" s="2" t="s">
        <v>176</v>
      </c>
      <c r="D36" s="3">
        <v>16373</v>
      </c>
      <c r="E36" s="4" t="s">
        <v>185</v>
      </c>
      <c r="F36" s="5" t="s">
        <v>53</v>
      </c>
      <c r="G36" s="6" t="s">
        <v>54</v>
      </c>
      <c r="H36" s="3" t="s">
        <v>186</v>
      </c>
      <c r="I36" s="3"/>
      <c r="J36" s="3"/>
      <c r="K36" s="3"/>
      <c r="L36" s="6" t="s">
        <v>187</v>
      </c>
      <c r="M36" s="7" t="s">
        <v>181</v>
      </c>
      <c r="N36" s="3" t="s">
        <v>188</v>
      </c>
      <c r="O36" s="9" t="s">
        <v>183</v>
      </c>
      <c r="P36" s="3" t="s">
        <v>31</v>
      </c>
      <c r="Q36" s="7"/>
      <c r="R36" s="6">
        <v>-743584.28332399996</v>
      </c>
      <c r="S36" s="6">
        <v>-953737.27695800003</v>
      </c>
      <c r="T36" s="8" t="s">
        <v>189</v>
      </c>
      <c r="U36" s="40" t="s">
        <v>470</v>
      </c>
      <c r="V36" s="55"/>
    </row>
    <row r="37" spans="2:22" ht="18" customHeight="1" x14ac:dyDescent="0.25">
      <c r="B37" s="62" t="s">
        <v>19</v>
      </c>
      <c r="C37" s="63" t="s">
        <v>190</v>
      </c>
      <c r="D37" s="59">
        <v>100155</v>
      </c>
      <c r="E37" s="64" t="s">
        <v>191</v>
      </c>
      <c r="F37" s="65" t="s">
        <v>22</v>
      </c>
      <c r="G37" s="60" t="s">
        <v>23</v>
      </c>
      <c r="H37" s="59" t="s">
        <v>192</v>
      </c>
      <c r="I37" s="59"/>
      <c r="J37" s="59"/>
      <c r="K37" s="59"/>
      <c r="L37" s="60" t="s">
        <v>193</v>
      </c>
      <c r="M37" s="66" t="s">
        <v>194</v>
      </c>
      <c r="N37" s="59" t="s">
        <v>195</v>
      </c>
      <c r="O37" s="9" t="s">
        <v>30</v>
      </c>
      <c r="P37" s="3" t="s">
        <v>31</v>
      </c>
      <c r="Q37" s="7"/>
      <c r="R37" s="60">
        <v>-751978.31328300002</v>
      </c>
      <c r="S37" s="60">
        <v>-976364.39612399996</v>
      </c>
      <c r="T37" s="61" t="s">
        <v>196</v>
      </c>
      <c r="U37" s="40" t="s">
        <v>464</v>
      </c>
      <c r="V37" s="55"/>
    </row>
    <row r="38" spans="2:22" ht="18" customHeight="1" x14ac:dyDescent="0.25">
      <c r="B38" s="62"/>
      <c r="C38" s="63"/>
      <c r="D38" s="59"/>
      <c r="E38" s="64"/>
      <c r="F38" s="65"/>
      <c r="G38" s="60"/>
      <c r="H38" s="59"/>
      <c r="I38" s="59"/>
      <c r="J38" s="59"/>
      <c r="K38" s="59"/>
      <c r="L38" s="60"/>
      <c r="M38" s="66"/>
      <c r="N38" s="59"/>
      <c r="O38" s="9" t="s">
        <v>36</v>
      </c>
      <c r="P38" s="3" t="s">
        <v>31</v>
      </c>
      <c r="Q38" s="7" t="s">
        <v>37</v>
      </c>
      <c r="R38" s="60"/>
      <c r="S38" s="60"/>
      <c r="T38" s="61"/>
      <c r="U38" s="40" t="s">
        <v>466</v>
      </c>
      <c r="V38" s="55"/>
    </row>
    <row r="39" spans="2:22" ht="33.75" x14ac:dyDescent="0.25">
      <c r="B39" s="1" t="s">
        <v>19</v>
      </c>
      <c r="C39" s="2" t="s">
        <v>197</v>
      </c>
      <c r="D39" s="3">
        <v>100150</v>
      </c>
      <c r="E39" s="4" t="s">
        <v>198</v>
      </c>
      <c r="F39" s="5" t="s">
        <v>22</v>
      </c>
      <c r="G39" s="6" t="s">
        <v>23</v>
      </c>
      <c r="H39" s="3" t="s">
        <v>199</v>
      </c>
      <c r="I39" s="3" t="s">
        <v>152</v>
      </c>
      <c r="J39" s="3" t="s">
        <v>200</v>
      </c>
      <c r="K39" s="3"/>
      <c r="L39" s="6" t="s">
        <v>201</v>
      </c>
      <c r="M39" s="7" t="s">
        <v>202</v>
      </c>
      <c r="N39" s="3" t="s">
        <v>203</v>
      </c>
      <c r="O39" s="9" t="s">
        <v>36</v>
      </c>
      <c r="P39" s="3" t="s">
        <v>31</v>
      </c>
      <c r="Q39" s="7" t="s">
        <v>170</v>
      </c>
      <c r="R39" s="6">
        <v>-752504.37811000005</v>
      </c>
      <c r="S39" s="6">
        <v>-976625.60743900004</v>
      </c>
      <c r="T39" s="8" t="s">
        <v>204</v>
      </c>
      <c r="U39" s="40" t="s">
        <v>461</v>
      </c>
      <c r="V39" s="55"/>
    </row>
    <row r="40" spans="2:22" ht="33.75" x14ac:dyDescent="0.25">
      <c r="B40" s="1" t="s">
        <v>205</v>
      </c>
      <c r="C40" s="2" t="s">
        <v>206</v>
      </c>
      <c r="D40" s="3">
        <v>16738</v>
      </c>
      <c r="E40" s="4" t="s">
        <v>207</v>
      </c>
      <c r="F40" s="5" t="s">
        <v>22</v>
      </c>
      <c r="G40" s="6" t="s">
        <v>23</v>
      </c>
      <c r="H40" s="3" t="s">
        <v>208</v>
      </c>
      <c r="I40" s="3"/>
      <c r="J40" s="3"/>
      <c r="K40" s="3"/>
      <c r="L40" s="6" t="s">
        <v>209</v>
      </c>
      <c r="M40" s="7" t="s">
        <v>210</v>
      </c>
      <c r="N40" s="3" t="s">
        <v>211</v>
      </c>
      <c r="O40" s="9" t="s">
        <v>36</v>
      </c>
      <c r="P40" s="3" t="s">
        <v>31</v>
      </c>
      <c r="Q40" s="7" t="s">
        <v>37</v>
      </c>
      <c r="R40" s="6">
        <v>-752587.26392099995</v>
      </c>
      <c r="S40" s="6">
        <v>-976443.95382099994</v>
      </c>
      <c r="T40" s="8" t="s">
        <v>212</v>
      </c>
      <c r="U40" s="40" t="s">
        <v>466</v>
      </c>
      <c r="V40" s="55"/>
    </row>
    <row r="41" spans="2:22" ht="33.75" x14ac:dyDescent="0.25">
      <c r="B41" s="1" t="s">
        <v>205</v>
      </c>
      <c r="C41" s="2" t="s">
        <v>206</v>
      </c>
      <c r="D41" s="3">
        <v>16741</v>
      </c>
      <c r="E41" s="4" t="s">
        <v>213</v>
      </c>
      <c r="F41" s="5" t="s">
        <v>22</v>
      </c>
      <c r="G41" s="6" t="s">
        <v>23</v>
      </c>
      <c r="H41" s="3" t="s">
        <v>87</v>
      </c>
      <c r="I41" s="3" t="s">
        <v>161</v>
      </c>
      <c r="J41" s="3"/>
      <c r="K41" s="3"/>
      <c r="L41" s="6" t="s">
        <v>214</v>
      </c>
      <c r="M41" s="7" t="s">
        <v>210</v>
      </c>
      <c r="N41" s="3" t="s">
        <v>211</v>
      </c>
      <c r="O41" s="9" t="s">
        <v>46</v>
      </c>
      <c r="P41" s="3" t="s">
        <v>31</v>
      </c>
      <c r="Q41" s="7" t="s">
        <v>215</v>
      </c>
      <c r="R41" s="6">
        <v>-752571.07150700002</v>
      </c>
      <c r="S41" s="6">
        <v>-976450.65791299997</v>
      </c>
      <c r="T41" s="8" t="s">
        <v>216</v>
      </c>
      <c r="U41" s="40" t="s">
        <v>465</v>
      </c>
      <c r="V41" s="55"/>
    </row>
    <row r="42" spans="2:22" ht="33.75" x14ac:dyDescent="0.25">
      <c r="B42" s="1" t="s">
        <v>205</v>
      </c>
      <c r="C42" s="2" t="s">
        <v>206</v>
      </c>
      <c r="D42" s="3">
        <v>16763</v>
      </c>
      <c r="E42" s="4" t="s">
        <v>217</v>
      </c>
      <c r="F42" s="5" t="s">
        <v>22</v>
      </c>
      <c r="G42" s="6" t="s">
        <v>23</v>
      </c>
      <c r="H42" s="3" t="s">
        <v>218</v>
      </c>
      <c r="I42" s="3" t="s">
        <v>219</v>
      </c>
      <c r="J42" s="3" t="s">
        <v>42</v>
      </c>
      <c r="K42" s="3" t="s">
        <v>220</v>
      </c>
      <c r="L42" s="6" t="s">
        <v>221</v>
      </c>
      <c r="M42" s="7" t="s">
        <v>222</v>
      </c>
      <c r="N42" s="3" t="s">
        <v>223</v>
      </c>
      <c r="O42" s="9" t="s">
        <v>224</v>
      </c>
      <c r="P42" s="3" t="s">
        <v>31</v>
      </c>
      <c r="Q42" s="7" t="s">
        <v>225</v>
      </c>
      <c r="R42" s="6">
        <v>-752357.54810899997</v>
      </c>
      <c r="S42" s="6">
        <v>-976419.59159900004</v>
      </c>
      <c r="T42" s="8" t="s">
        <v>226</v>
      </c>
      <c r="U42" s="40" t="s">
        <v>462</v>
      </c>
      <c r="V42" s="55"/>
    </row>
    <row r="43" spans="2:22" ht="33.75" x14ac:dyDescent="0.25">
      <c r="B43" s="1" t="s">
        <v>205</v>
      </c>
      <c r="C43" s="2" t="s">
        <v>206</v>
      </c>
      <c r="D43" s="3">
        <v>16768</v>
      </c>
      <c r="E43" s="4" t="s">
        <v>227</v>
      </c>
      <c r="F43" s="5" t="s">
        <v>22</v>
      </c>
      <c r="G43" s="6" t="s">
        <v>23</v>
      </c>
      <c r="H43" s="3" t="s">
        <v>77</v>
      </c>
      <c r="I43" s="3" t="s">
        <v>200</v>
      </c>
      <c r="J43" s="3" t="s">
        <v>228</v>
      </c>
      <c r="K43" s="3" t="s">
        <v>114</v>
      </c>
      <c r="L43" s="6" t="s">
        <v>229</v>
      </c>
      <c r="M43" s="7" t="s">
        <v>222</v>
      </c>
      <c r="N43" s="3" t="s">
        <v>223</v>
      </c>
      <c r="O43" s="9" t="s">
        <v>36</v>
      </c>
      <c r="P43" s="3" t="s">
        <v>31</v>
      </c>
      <c r="Q43" s="7" t="s">
        <v>37</v>
      </c>
      <c r="R43" s="6">
        <v>-752302.95851899998</v>
      </c>
      <c r="S43" s="6">
        <v>-976409.48822699999</v>
      </c>
      <c r="T43" s="8" t="s">
        <v>230</v>
      </c>
      <c r="U43" s="40" t="s">
        <v>461</v>
      </c>
      <c r="V43" s="55"/>
    </row>
    <row r="44" spans="2:22" ht="33.75" x14ac:dyDescent="0.25">
      <c r="B44" s="1" t="s">
        <v>19</v>
      </c>
      <c r="C44" s="2" t="s">
        <v>231</v>
      </c>
      <c r="D44" s="3">
        <v>16861</v>
      </c>
      <c r="E44" s="4" t="s">
        <v>232</v>
      </c>
      <c r="F44" s="5" t="s">
        <v>233</v>
      </c>
      <c r="G44" s="6" t="s">
        <v>234</v>
      </c>
      <c r="H44" s="3" t="s">
        <v>235</v>
      </c>
      <c r="I44" s="3"/>
      <c r="J44" s="3"/>
      <c r="K44" s="3"/>
      <c r="L44" s="6" t="s">
        <v>155</v>
      </c>
      <c r="M44" s="7" t="s">
        <v>236</v>
      </c>
      <c r="N44" s="3" t="s">
        <v>77</v>
      </c>
      <c r="O44" s="9" t="s">
        <v>46</v>
      </c>
      <c r="P44" s="3" t="s">
        <v>31</v>
      </c>
      <c r="Q44" s="7" t="s">
        <v>102</v>
      </c>
      <c r="R44" s="6">
        <v>-754344.36707000004</v>
      </c>
      <c r="S44" s="6">
        <v>-975369.82740299997</v>
      </c>
      <c r="T44" s="8" t="s">
        <v>237</v>
      </c>
      <c r="U44" s="40" t="s">
        <v>462</v>
      </c>
      <c r="V44" s="55"/>
    </row>
    <row r="45" spans="2:22" ht="33.75" x14ac:dyDescent="0.25">
      <c r="B45" s="1" t="s">
        <v>19</v>
      </c>
      <c r="C45" s="2" t="s">
        <v>231</v>
      </c>
      <c r="D45" s="3">
        <v>16864</v>
      </c>
      <c r="E45" s="4" t="s">
        <v>238</v>
      </c>
      <c r="F45" s="5" t="s">
        <v>233</v>
      </c>
      <c r="G45" s="6" t="s">
        <v>234</v>
      </c>
      <c r="H45" s="3" t="s">
        <v>220</v>
      </c>
      <c r="I45" s="3" t="s">
        <v>239</v>
      </c>
      <c r="J45" s="3"/>
      <c r="K45" s="3"/>
      <c r="L45" s="6" t="s">
        <v>44</v>
      </c>
      <c r="M45" s="7" t="s">
        <v>236</v>
      </c>
      <c r="N45" s="3" t="s">
        <v>77</v>
      </c>
      <c r="O45" s="9" t="s">
        <v>46</v>
      </c>
      <c r="P45" s="3" t="s">
        <v>31</v>
      </c>
      <c r="Q45" s="7" t="s">
        <v>102</v>
      </c>
      <c r="R45" s="6">
        <v>-754357.73474500002</v>
      </c>
      <c r="S45" s="6">
        <v>-975341.67802700005</v>
      </c>
      <c r="T45" s="8" t="s">
        <v>240</v>
      </c>
      <c r="U45" s="40" t="s">
        <v>462</v>
      </c>
      <c r="V45" s="55"/>
    </row>
    <row r="46" spans="2:22" ht="33.75" x14ac:dyDescent="0.25">
      <c r="B46" s="1" t="s">
        <v>19</v>
      </c>
      <c r="C46" s="2" t="s">
        <v>231</v>
      </c>
      <c r="D46" s="3">
        <v>100191</v>
      </c>
      <c r="E46" s="4" t="s">
        <v>241</v>
      </c>
      <c r="F46" s="5" t="s">
        <v>242</v>
      </c>
      <c r="G46" s="6" t="s">
        <v>243</v>
      </c>
      <c r="H46" s="3" t="s">
        <v>244</v>
      </c>
      <c r="I46" s="3" t="s">
        <v>244</v>
      </c>
      <c r="J46" s="3" t="s">
        <v>239</v>
      </c>
      <c r="K46" s="3"/>
      <c r="L46" s="6" t="s">
        <v>245</v>
      </c>
      <c r="M46" s="7" t="s">
        <v>202</v>
      </c>
      <c r="N46" s="3" t="s">
        <v>203</v>
      </c>
      <c r="O46" s="9" t="s">
        <v>46</v>
      </c>
      <c r="P46" s="3" t="s">
        <v>31</v>
      </c>
      <c r="Q46" s="7" t="s">
        <v>102</v>
      </c>
      <c r="R46" s="6">
        <v>-753802.68277299998</v>
      </c>
      <c r="S46" s="6">
        <v>-976229.964652</v>
      </c>
      <c r="T46" s="8" t="s">
        <v>246</v>
      </c>
      <c r="U46" s="40" t="s">
        <v>462</v>
      </c>
      <c r="V46" s="55"/>
    </row>
    <row r="47" spans="2:22" ht="33.75" x14ac:dyDescent="0.25">
      <c r="B47" s="1" t="s">
        <v>19</v>
      </c>
      <c r="C47" s="2" t="s">
        <v>231</v>
      </c>
      <c r="D47" s="3">
        <v>100195</v>
      </c>
      <c r="E47" s="4" t="s">
        <v>247</v>
      </c>
      <c r="F47" s="5" t="s">
        <v>248</v>
      </c>
      <c r="G47" s="6" t="s">
        <v>249</v>
      </c>
      <c r="H47" s="3" t="s">
        <v>42</v>
      </c>
      <c r="I47" s="3"/>
      <c r="J47" s="3"/>
      <c r="K47" s="3"/>
      <c r="L47" s="6" t="s">
        <v>44</v>
      </c>
      <c r="M47" s="7" t="s">
        <v>202</v>
      </c>
      <c r="N47" s="3" t="s">
        <v>203</v>
      </c>
      <c r="O47" s="9" t="s">
        <v>111</v>
      </c>
      <c r="P47" s="3" t="s">
        <v>31</v>
      </c>
      <c r="Q47" s="7" t="s">
        <v>102</v>
      </c>
      <c r="R47" s="6">
        <v>-753767.71251300001</v>
      </c>
      <c r="S47" s="6">
        <v>-976262.65119500004</v>
      </c>
      <c r="T47" s="8" t="s">
        <v>250</v>
      </c>
      <c r="U47" s="40" t="s">
        <v>467</v>
      </c>
      <c r="V47" s="55"/>
    </row>
    <row r="48" spans="2:22" ht="33.75" x14ac:dyDescent="0.25">
      <c r="B48" s="1" t="s">
        <v>205</v>
      </c>
      <c r="C48" s="2" t="s">
        <v>256</v>
      </c>
      <c r="D48" s="3">
        <v>16303</v>
      </c>
      <c r="E48" s="4" t="s">
        <v>257</v>
      </c>
      <c r="F48" s="5" t="s">
        <v>53</v>
      </c>
      <c r="G48" s="6" t="s">
        <v>54</v>
      </c>
      <c r="H48" s="3" t="s">
        <v>258</v>
      </c>
      <c r="I48" s="3"/>
      <c r="J48" s="3"/>
      <c r="K48" s="3"/>
      <c r="L48" s="6" t="s">
        <v>259</v>
      </c>
      <c r="M48" s="7" t="s">
        <v>260</v>
      </c>
      <c r="N48" s="3" t="s">
        <v>261</v>
      </c>
      <c r="O48" s="9" t="s">
        <v>30</v>
      </c>
      <c r="P48" s="3" t="s">
        <v>31</v>
      </c>
      <c r="Q48" s="7"/>
      <c r="R48" s="6">
        <v>-755015.23659900005</v>
      </c>
      <c r="S48" s="6">
        <v>-975146.29559300002</v>
      </c>
      <c r="T48" s="8" t="str">
        <f>HYPERLINK("https://www.mapy.cz?st=search&amp;fr=50.67657997 14.11930081")</f>
        <v>https://www.mapy.cz?st=search&amp;fr=50.67657997 14.11930081</v>
      </c>
      <c r="U48" s="40" t="s">
        <v>464</v>
      </c>
      <c r="V48" s="55"/>
    </row>
    <row r="49" spans="2:22" ht="18" customHeight="1" x14ac:dyDescent="0.25">
      <c r="B49" s="62" t="s">
        <v>19</v>
      </c>
      <c r="C49" s="63" t="s">
        <v>251</v>
      </c>
      <c r="D49" s="59">
        <v>16050</v>
      </c>
      <c r="E49" s="64" t="s">
        <v>252</v>
      </c>
      <c r="F49" s="65" t="s">
        <v>22</v>
      </c>
      <c r="G49" s="60" t="s">
        <v>23</v>
      </c>
      <c r="H49" s="59" t="s">
        <v>87</v>
      </c>
      <c r="I49" s="59"/>
      <c r="J49" s="59"/>
      <c r="K49" s="59"/>
      <c r="L49" s="60" t="s">
        <v>253</v>
      </c>
      <c r="M49" s="66" t="s">
        <v>236</v>
      </c>
      <c r="N49" s="59" t="s">
        <v>254</v>
      </c>
      <c r="O49" s="9" t="s">
        <v>30</v>
      </c>
      <c r="P49" s="3" t="s">
        <v>31</v>
      </c>
      <c r="Q49" s="7"/>
      <c r="R49" s="60">
        <v>-755544.51594399998</v>
      </c>
      <c r="S49" s="60">
        <v>-975990.30708099995</v>
      </c>
      <c r="T49" s="61" t="s">
        <v>255</v>
      </c>
      <c r="U49" s="40" t="s">
        <v>464</v>
      </c>
      <c r="V49" s="55"/>
    </row>
    <row r="50" spans="2:22" ht="18" customHeight="1" x14ac:dyDescent="0.25">
      <c r="B50" s="62"/>
      <c r="C50" s="63"/>
      <c r="D50" s="59"/>
      <c r="E50" s="64"/>
      <c r="F50" s="65"/>
      <c r="G50" s="60"/>
      <c r="H50" s="59"/>
      <c r="I50" s="59"/>
      <c r="J50" s="59"/>
      <c r="K50" s="59"/>
      <c r="L50" s="60"/>
      <c r="M50" s="66"/>
      <c r="N50" s="59"/>
      <c r="O50" s="9" t="s">
        <v>36</v>
      </c>
      <c r="P50" s="3" t="s">
        <v>31</v>
      </c>
      <c r="Q50" s="7" t="s">
        <v>69</v>
      </c>
      <c r="R50" s="60"/>
      <c r="S50" s="60"/>
      <c r="T50" s="61"/>
      <c r="U50" s="40" t="s">
        <v>468</v>
      </c>
      <c r="V50" s="55"/>
    </row>
    <row r="51" spans="2:22" ht="33.75" x14ac:dyDescent="0.25">
      <c r="B51" s="1" t="s">
        <v>19</v>
      </c>
      <c r="C51" s="2" t="s">
        <v>251</v>
      </c>
      <c r="D51" s="3">
        <v>16080</v>
      </c>
      <c r="E51" s="4" t="s">
        <v>262</v>
      </c>
      <c r="F51" s="5" t="s">
        <v>22</v>
      </c>
      <c r="G51" s="6" t="s">
        <v>23</v>
      </c>
      <c r="H51" s="3" t="s">
        <v>167</v>
      </c>
      <c r="I51" s="3"/>
      <c r="J51" s="3"/>
      <c r="K51" s="3"/>
      <c r="L51" s="6" t="s">
        <v>263</v>
      </c>
      <c r="M51" s="7" t="s">
        <v>236</v>
      </c>
      <c r="N51" s="3" t="s">
        <v>254</v>
      </c>
      <c r="O51" s="9" t="s">
        <v>36</v>
      </c>
      <c r="P51" s="3" t="s">
        <v>31</v>
      </c>
      <c r="Q51" s="7" t="s">
        <v>170</v>
      </c>
      <c r="R51" s="6">
        <v>-755313.108121</v>
      </c>
      <c r="S51" s="6">
        <v>-975840.04602999997</v>
      </c>
      <c r="T51" s="8" t="s">
        <v>264</v>
      </c>
      <c r="U51" s="40" t="s">
        <v>468</v>
      </c>
      <c r="V51" s="55"/>
    </row>
    <row r="52" spans="2:22" ht="33.75" x14ac:dyDescent="0.25">
      <c r="B52" s="1" t="s">
        <v>19</v>
      </c>
      <c r="C52" s="2" t="s">
        <v>265</v>
      </c>
      <c r="D52" s="3">
        <v>15828</v>
      </c>
      <c r="E52" s="4" t="s">
        <v>266</v>
      </c>
      <c r="F52" s="5" t="s">
        <v>267</v>
      </c>
      <c r="G52" s="6" t="s">
        <v>268</v>
      </c>
      <c r="H52" s="3" t="s">
        <v>161</v>
      </c>
      <c r="I52" s="3"/>
      <c r="J52" s="3"/>
      <c r="K52" s="3"/>
      <c r="L52" s="6" t="s">
        <v>269</v>
      </c>
      <c r="M52" s="7" t="s">
        <v>270</v>
      </c>
      <c r="N52" s="3" t="s">
        <v>271</v>
      </c>
      <c r="O52" s="9" t="s">
        <v>36</v>
      </c>
      <c r="P52" s="3" t="s">
        <v>31</v>
      </c>
      <c r="Q52" s="7" t="s">
        <v>37</v>
      </c>
      <c r="R52" s="6">
        <v>-757441.23472800001</v>
      </c>
      <c r="S52" s="6">
        <v>-976386.44867499999</v>
      </c>
      <c r="T52" s="8" t="s">
        <v>272</v>
      </c>
      <c r="U52" s="40" t="s">
        <v>461</v>
      </c>
      <c r="V52" s="55"/>
    </row>
    <row r="53" spans="2:22" ht="18" customHeight="1" x14ac:dyDescent="0.25">
      <c r="B53" s="62" t="s">
        <v>19</v>
      </c>
      <c r="C53" s="63" t="s">
        <v>265</v>
      </c>
      <c r="D53" s="59">
        <v>15832</v>
      </c>
      <c r="E53" s="64" t="s">
        <v>273</v>
      </c>
      <c r="F53" s="65" t="s">
        <v>40</v>
      </c>
      <c r="G53" s="60" t="s">
        <v>41</v>
      </c>
      <c r="H53" s="59" t="s">
        <v>192</v>
      </c>
      <c r="I53" s="59" t="s">
        <v>150</v>
      </c>
      <c r="J53" s="59"/>
      <c r="K53" s="59"/>
      <c r="L53" s="60"/>
      <c r="M53" s="66" t="s">
        <v>270</v>
      </c>
      <c r="N53" s="59" t="s">
        <v>271</v>
      </c>
      <c r="O53" s="9" t="s">
        <v>30</v>
      </c>
      <c r="P53" s="3" t="s">
        <v>31</v>
      </c>
      <c r="Q53" s="7"/>
      <c r="R53" s="60">
        <v>-757406.74810600001</v>
      </c>
      <c r="S53" s="60">
        <v>-976386.05046000006</v>
      </c>
      <c r="T53" s="61" t="s">
        <v>274</v>
      </c>
      <c r="U53" s="40" t="s">
        <v>464</v>
      </c>
      <c r="V53" s="55"/>
    </row>
    <row r="54" spans="2:22" ht="18" customHeight="1" x14ac:dyDescent="0.25">
      <c r="B54" s="62"/>
      <c r="C54" s="63"/>
      <c r="D54" s="59"/>
      <c r="E54" s="64"/>
      <c r="F54" s="65"/>
      <c r="G54" s="60"/>
      <c r="H54" s="59"/>
      <c r="I54" s="59"/>
      <c r="J54" s="59"/>
      <c r="K54" s="59"/>
      <c r="L54" s="60"/>
      <c r="M54" s="66"/>
      <c r="N54" s="59"/>
      <c r="O54" s="9" t="s">
        <v>36</v>
      </c>
      <c r="P54" s="3" t="s">
        <v>31</v>
      </c>
      <c r="Q54" s="7" t="s">
        <v>69</v>
      </c>
      <c r="R54" s="60"/>
      <c r="S54" s="60"/>
      <c r="T54" s="61"/>
      <c r="U54" s="40" t="s">
        <v>468</v>
      </c>
      <c r="V54" s="55"/>
    </row>
    <row r="55" spans="2:22" ht="33.75" x14ac:dyDescent="0.25">
      <c r="B55" s="1" t="s">
        <v>19</v>
      </c>
      <c r="C55" s="2" t="s">
        <v>265</v>
      </c>
      <c r="D55" s="3">
        <v>15850</v>
      </c>
      <c r="E55" s="4"/>
      <c r="F55" s="5" t="s">
        <v>275</v>
      </c>
      <c r="G55" s="6" t="s">
        <v>276</v>
      </c>
      <c r="H55" s="3" t="s">
        <v>277</v>
      </c>
      <c r="I55" s="3"/>
      <c r="J55" s="3"/>
      <c r="K55" s="3"/>
      <c r="L55" s="6"/>
      <c r="M55" s="7" t="s">
        <v>270</v>
      </c>
      <c r="N55" s="3" t="s">
        <v>271</v>
      </c>
      <c r="O55" s="9" t="s">
        <v>111</v>
      </c>
      <c r="P55" s="3" t="s">
        <v>31</v>
      </c>
      <c r="Q55" s="7"/>
      <c r="R55" s="6">
        <v>-757321.03676000005</v>
      </c>
      <c r="S55" s="6">
        <v>-976385.57569600001</v>
      </c>
      <c r="T55" s="8" t="s">
        <v>278</v>
      </c>
      <c r="U55" s="40" t="s">
        <v>467</v>
      </c>
      <c r="V55" s="55"/>
    </row>
    <row r="56" spans="2:22" ht="33.75" x14ac:dyDescent="0.25">
      <c r="B56" s="1" t="s">
        <v>19</v>
      </c>
      <c r="C56" s="2" t="s">
        <v>265</v>
      </c>
      <c r="D56" s="3">
        <v>15858</v>
      </c>
      <c r="E56" s="4"/>
      <c r="F56" s="5" t="s">
        <v>248</v>
      </c>
      <c r="G56" s="6" t="s">
        <v>249</v>
      </c>
      <c r="H56" s="3" t="s">
        <v>279</v>
      </c>
      <c r="I56" s="3"/>
      <c r="J56" s="3"/>
      <c r="K56" s="3"/>
      <c r="L56" s="6"/>
      <c r="M56" s="7" t="s">
        <v>270</v>
      </c>
      <c r="N56" s="3" t="s">
        <v>271</v>
      </c>
      <c r="O56" s="9" t="s">
        <v>280</v>
      </c>
      <c r="P56" s="3" t="s">
        <v>31</v>
      </c>
      <c r="Q56" s="7"/>
      <c r="R56" s="6">
        <v>-757364.19165499997</v>
      </c>
      <c r="S56" s="6">
        <v>-976395.58470200002</v>
      </c>
      <c r="T56" s="8" t="s">
        <v>281</v>
      </c>
      <c r="U56" s="40" t="s">
        <v>471</v>
      </c>
      <c r="V56" s="55"/>
    </row>
    <row r="57" spans="2:22" ht="18" customHeight="1" x14ac:dyDescent="0.25">
      <c r="B57" s="62" t="s">
        <v>19</v>
      </c>
      <c r="C57" s="63" t="s">
        <v>265</v>
      </c>
      <c r="D57" s="59">
        <v>15884</v>
      </c>
      <c r="E57" s="64" t="s">
        <v>282</v>
      </c>
      <c r="F57" s="65" t="s">
        <v>283</v>
      </c>
      <c r="G57" s="60" t="s">
        <v>284</v>
      </c>
      <c r="H57" s="59" t="s">
        <v>285</v>
      </c>
      <c r="I57" s="59" t="s">
        <v>219</v>
      </c>
      <c r="J57" s="59"/>
      <c r="K57" s="59"/>
      <c r="L57" s="60" t="s">
        <v>50</v>
      </c>
      <c r="M57" s="66" t="s">
        <v>270</v>
      </c>
      <c r="N57" s="59" t="s">
        <v>271</v>
      </c>
      <c r="O57" s="9" t="s">
        <v>46</v>
      </c>
      <c r="P57" s="3" t="s">
        <v>31</v>
      </c>
      <c r="Q57" s="7" t="s">
        <v>102</v>
      </c>
      <c r="R57" s="60">
        <v>-757318.68149700004</v>
      </c>
      <c r="S57" s="60">
        <v>-976465.37767099997</v>
      </c>
      <c r="T57" s="61" t="s">
        <v>286</v>
      </c>
      <c r="U57" s="40" t="s">
        <v>462</v>
      </c>
      <c r="V57" s="55"/>
    </row>
    <row r="58" spans="2:22" ht="18" customHeight="1" x14ac:dyDescent="0.25">
      <c r="B58" s="62"/>
      <c r="C58" s="63"/>
      <c r="D58" s="59"/>
      <c r="E58" s="64"/>
      <c r="F58" s="65"/>
      <c r="G58" s="60"/>
      <c r="H58" s="59"/>
      <c r="I58" s="59"/>
      <c r="J58" s="59"/>
      <c r="K58" s="59"/>
      <c r="L58" s="60"/>
      <c r="M58" s="66"/>
      <c r="N58" s="59"/>
      <c r="O58" s="9" t="s">
        <v>111</v>
      </c>
      <c r="P58" s="3" t="s">
        <v>31</v>
      </c>
      <c r="Q58" s="7" t="s">
        <v>102</v>
      </c>
      <c r="R58" s="60"/>
      <c r="S58" s="60"/>
      <c r="T58" s="61"/>
      <c r="U58" s="40" t="s">
        <v>467</v>
      </c>
      <c r="V58" s="55"/>
    </row>
    <row r="59" spans="2:22" ht="33.75" x14ac:dyDescent="0.25">
      <c r="B59" s="1" t="s">
        <v>19</v>
      </c>
      <c r="C59" s="2" t="s">
        <v>265</v>
      </c>
      <c r="D59" s="3">
        <v>15886</v>
      </c>
      <c r="E59" s="4" t="s">
        <v>287</v>
      </c>
      <c r="F59" s="5" t="s">
        <v>275</v>
      </c>
      <c r="G59" s="6" t="s">
        <v>276</v>
      </c>
      <c r="H59" s="3" t="s">
        <v>218</v>
      </c>
      <c r="I59" s="3"/>
      <c r="J59" s="3"/>
      <c r="K59" s="3"/>
      <c r="L59" s="6" t="s">
        <v>288</v>
      </c>
      <c r="M59" s="7" t="s">
        <v>270</v>
      </c>
      <c r="N59" s="3" t="s">
        <v>271</v>
      </c>
      <c r="O59" s="9" t="s">
        <v>46</v>
      </c>
      <c r="P59" s="3" t="s">
        <v>31</v>
      </c>
      <c r="Q59" s="7" t="s">
        <v>289</v>
      </c>
      <c r="R59" s="6">
        <v>-757332.56012299994</v>
      </c>
      <c r="S59" s="6">
        <v>-976468.01403099997</v>
      </c>
      <c r="T59" s="8" t="s">
        <v>290</v>
      </c>
      <c r="U59" s="40" t="s">
        <v>462</v>
      </c>
      <c r="V59" s="55"/>
    </row>
    <row r="60" spans="2:22" ht="33.75" x14ac:dyDescent="0.25">
      <c r="B60" s="1" t="s">
        <v>19</v>
      </c>
      <c r="C60" s="2" t="s">
        <v>265</v>
      </c>
      <c r="D60" s="3">
        <v>15912</v>
      </c>
      <c r="E60" s="4"/>
      <c r="F60" s="5" t="s">
        <v>291</v>
      </c>
      <c r="G60" s="6" t="s">
        <v>292</v>
      </c>
      <c r="H60" s="3" t="s">
        <v>293</v>
      </c>
      <c r="I60" s="3" t="s">
        <v>239</v>
      </c>
      <c r="J60" s="3"/>
      <c r="K60" s="3"/>
      <c r="L60" s="6" t="s">
        <v>294</v>
      </c>
      <c r="M60" s="7" t="s">
        <v>270</v>
      </c>
      <c r="N60" s="3" t="s">
        <v>271</v>
      </c>
      <c r="O60" s="9" t="s">
        <v>111</v>
      </c>
      <c r="P60" s="3" t="s">
        <v>31</v>
      </c>
      <c r="Q60" s="7" t="s">
        <v>47</v>
      </c>
      <c r="R60" s="6">
        <v>-757160.28870999999</v>
      </c>
      <c r="S60" s="6">
        <v>-976433.46311200003</v>
      </c>
      <c r="T60" s="8" t="s">
        <v>295</v>
      </c>
      <c r="U60" s="40" t="s">
        <v>467</v>
      </c>
      <c r="V60" s="55"/>
    </row>
    <row r="61" spans="2:22" ht="33.75" x14ac:dyDescent="0.25">
      <c r="B61" s="1" t="s">
        <v>19</v>
      </c>
      <c r="C61" s="2" t="s">
        <v>265</v>
      </c>
      <c r="D61" s="3">
        <v>15919</v>
      </c>
      <c r="E61" s="4"/>
      <c r="F61" s="5" t="s">
        <v>248</v>
      </c>
      <c r="G61" s="6" t="s">
        <v>249</v>
      </c>
      <c r="H61" s="3" t="s">
        <v>49</v>
      </c>
      <c r="I61" s="3" t="s">
        <v>296</v>
      </c>
      <c r="J61" s="3"/>
      <c r="K61" s="3"/>
      <c r="L61" s="6" t="s">
        <v>44</v>
      </c>
      <c r="M61" s="7" t="s">
        <v>270</v>
      </c>
      <c r="N61" s="3" t="s">
        <v>271</v>
      </c>
      <c r="O61" s="9" t="s">
        <v>111</v>
      </c>
      <c r="P61" s="3" t="s">
        <v>31</v>
      </c>
      <c r="Q61" s="7" t="s">
        <v>102</v>
      </c>
      <c r="R61" s="6">
        <v>-757184.47870800004</v>
      </c>
      <c r="S61" s="6">
        <v>-976412.620475</v>
      </c>
      <c r="T61" s="8" t="s">
        <v>298</v>
      </c>
      <c r="U61" s="40" t="s">
        <v>467</v>
      </c>
      <c r="V61" s="55"/>
    </row>
    <row r="62" spans="2:22" ht="33.75" x14ac:dyDescent="0.25">
      <c r="B62" s="1" t="s">
        <v>19</v>
      </c>
      <c r="C62" s="2" t="s">
        <v>265</v>
      </c>
      <c r="D62" s="3">
        <v>15920</v>
      </c>
      <c r="E62" s="4" t="s">
        <v>297</v>
      </c>
      <c r="F62" s="5" t="s">
        <v>291</v>
      </c>
      <c r="G62" s="6" t="s">
        <v>292</v>
      </c>
      <c r="H62" s="3" t="s">
        <v>99</v>
      </c>
      <c r="I62" s="3" t="s">
        <v>117</v>
      </c>
      <c r="J62" s="3"/>
      <c r="K62" s="3"/>
      <c r="L62" s="6" t="s">
        <v>50</v>
      </c>
      <c r="M62" s="7" t="s">
        <v>270</v>
      </c>
      <c r="N62" s="3" t="s">
        <v>271</v>
      </c>
      <c r="O62" s="9" t="s">
        <v>46</v>
      </c>
      <c r="P62" s="3" t="s">
        <v>31</v>
      </c>
      <c r="Q62" s="7" t="s">
        <v>102</v>
      </c>
      <c r="R62" s="6">
        <v>-757189.18898800004</v>
      </c>
      <c r="S62" s="6">
        <v>-976406.33987799997</v>
      </c>
      <c r="T62" s="8" t="s">
        <v>299</v>
      </c>
      <c r="U62" s="40" t="s">
        <v>462</v>
      </c>
      <c r="V62" s="55"/>
    </row>
    <row r="63" spans="2:22" ht="33.75" x14ac:dyDescent="0.25">
      <c r="B63" s="1" t="s">
        <v>19</v>
      </c>
      <c r="C63" s="2" t="s">
        <v>265</v>
      </c>
      <c r="D63" s="3">
        <v>15922</v>
      </c>
      <c r="E63" s="4"/>
      <c r="F63" s="5" t="s">
        <v>291</v>
      </c>
      <c r="G63" s="6" t="s">
        <v>292</v>
      </c>
      <c r="H63" s="3" t="s">
        <v>293</v>
      </c>
      <c r="I63" s="3" t="s">
        <v>300</v>
      </c>
      <c r="J63" s="3" t="s">
        <v>301</v>
      </c>
      <c r="K63" s="3"/>
      <c r="L63" s="6" t="s">
        <v>294</v>
      </c>
      <c r="M63" s="7" t="s">
        <v>270</v>
      </c>
      <c r="N63" s="3" t="s">
        <v>271</v>
      </c>
      <c r="O63" s="9" t="s">
        <v>46</v>
      </c>
      <c r="P63" s="3" t="s">
        <v>31</v>
      </c>
      <c r="Q63" s="7" t="s">
        <v>307</v>
      </c>
      <c r="R63" s="6">
        <v>-757185.74563999998</v>
      </c>
      <c r="S63" s="6">
        <v>-976398.11359099997</v>
      </c>
      <c r="T63" s="8" t="s">
        <v>308</v>
      </c>
      <c r="U63" s="40" t="s">
        <v>465</v>
      </c>
      <c r="V63" s="55"/>
    </row>
    <row r="64" spans="2:22" ht="33.75" x14ac:dyDescent="0.25">
      <c r="B64" s="1" t="s">
        <v>19</v>
      </c>
      <c r="C64" s="2" t="s">
        <v>265</v>
      </c>
      <c r="D64" s="3">
        <v>15923</v>
      </c>
      <c r="E64" s="4" t="s">
        <v>302</v>
      </c>
      <c r="F64" s="5" t="s">
        <v>267</v>
      </c>
      <c r="G64" s="6" t="s">
        <v>268</v>
      </c>
      <c r="H64" s="3" t="s">
        <v>223</v>
      </c>
      <c r="I64" s="3"/>
      <c r="J64" s="3"/>
      <c r="K64" s="3"/>
      <c r="L64" s="6" t="s">
        <v>309</v>
      </c>
      <c r="M64" s="7" t="s">
        <v>270</v>
      </c>
      <c r="N64" s="3" t="s">
        <v>271</v>
      </c>
      <c r="O64" s="9" t="s">
        <v>36</v>
      </c>
      <c r="P64" s="3" t="s">
        <v>31</v>
      </c>
      <c r="Q64" s="7" t="s">
        <v>69</v>
      </c>
      <c r="R64" s="6">
        <v>-757178.28960300004</v>
      </c>
      <c r="S64" s="6">
        <v>-976387.09062599996</v>
      </c>
      <c r="T64" s="8" t="s">
        <v>310</v>
      </c>
      <c r="U64" s="40" t="s">
        <v>468</v>
      </c>
      <c r="V64" s="55"/>
    </row>
    <row r="65" spans="2:22" ht="33.75" x14ac:dyDescent="0.25">
      <c r="B65" s="1" t="s">
        <v>19</v>
      </c>
      <c r="C65" s="2" t="s">
        <v>265</v>
      </c>
      <c r="D65" s="3">
        <v>15924</v>
      </c>
      <c r="E65" s="4" t="s">
        <v>303</v>
      </c>
      <c r="F65" s="5" t="s">
        <v>267</v>
      </c>
      <c r="G65" s="6" t="s">
        <v>268</v>
      </c>
      <c r="H65" s="3" t="s">
        <v>304</v>
      </c>
      <c r="I65" s="3"/>
      <c r="J65" s="3"/>
      <c r="K65" s="3"/>
      <c r="L65" s="6" t="s">
        <v>311</v>
      </c>
      <c r="M65" s="7" t="s">
        <v>270</v>
      </c>
      <c r="N65" s="3" t="s">
        <v>271</v>
      </c>
      <c r="O65" s="9" t="s">
        <v>36</v>
      </c>
      <c r="P65" s="3" t="s">
        <v>31</v>
      </c>
      <c r="Q65" s="7" t="s">
        <v>69</v>
      </c>
      <c r="R65" s="6">
        <v>-757191.749664</v>
      </c>
      <c r="S65" s="6">
        <v>-976386.10947799997</v>
      </c>
      <c r="T65" s="8" t="s">
        <v>312</v>
      </c>
      <c r="U65" s="40" t="s">
        <v>466</v>
      </c>
      <c r="V65" s="55"/>
    </row>
    <row r="66" spans="2:22" ht="33.75" x14ac:dyDescent="0.25">
      <c r="B66" s="1" t="s">
        <v>19</v>
      </c>
      <c r="C66" s="2" t="s">
        <v>265</v>
      </c>
      <c r="D66" s="3">
        <v>15925</v>
      </c>
      <c r="E66" s="4" t="s">
        <v>305</v>
      </c>
      <c r="F66" s="5" t="s">
        <v>22</v>
      </c>
      <c r="G66" s="6" t="s">
        <v>23</v>
      </c>
      <c r="H66" s="3" t="s">
        <v>150</v>
      </c>
      <c r="I66" s="3"/>
      <c r="J66" s="3"/>
      <c r="K66" s="3"/>
      <c r="L66" s="6" t="s">
        <v>155</v>
      </c>
      <c r="M66" s="7" t="s">
        <v>270</v>
      </c>
      <c r="N66" s="3" t="s">
        <v>271</v>
      </c>
      <c r="O66" s="9" t="s">
        <v>36</v>
      </c>
      <c r="P66" s="3" t="s">
        <v>31</v>
      </c>
      <c r="Q66" s="7" t="s">
        <v>69</v>
      </c>
      <c r="R66" s="6">
        <v>-757200.62072500004</v>
      </c>
      <c r="S66" s="6">
        <v>-976390.91409900005</v>
      </c>
      <c r="T66" s="8" t="s">
        <v>313</v>
      </c>
      <c r="U66" s="40" t="s">
        <v>466</v>
      </c>
      <c r="V66" s="55"/>
    </row>
    <row r="67" spans="2:22" ht="33.75" x14ac:dyDescent="0.25">
      <c r="B67" s="1" t="s">
        <v>19</v>
      </c>
      <c r="C67" s="2" t="s">
        <v>265</v>
      </c>
      <c r="D67" s="3">
        <v>15926</v>
      </c>
      <c r="E67" s="4" t="s">
        <v>306</v>
      </c>
      <c r="F67" s="5" t="s">
        <v>22</v>
      </c>
      <c r="G67" s="6" t="s">
        <v>23</v>
      </c>
      <c r="H67" s="3" t="s">
        <v>200</v>
      </c>
      <c r="I67" s="3"/>
      <c r="J67" s="3"/>
      <c r="K67" s="3"/>
      <c r="L67" s="6" t="s">
        <v>162</v>
      </c>
      <c r="M67" s="7" t="s">
        <v>270</v>
      </c>
      <c r="N67" s="3" t="s">
        <v>271</v>
      </c>
      <c r="O67" s="9" t="s">
        <v>36</v>
      </c>
      <c r="P67" s="3" t="s">
        <v>31</v>
      </c>
      <c r="Q67" s="7" t="s">
        <v>170</v>
      </c>
      <c r="R67" s="6">
        <v>-757207.59139099997</v>
      </c>
      <c r="S67" s="6">
        <v>-976389.58939600002</v>
      </c>
      <c r="T67" s="8" t="s">
        <v>314</v>
      </c>
      <c r="U67" s="40" t="s">
        <v>468</v>
      </c>
      <c r="V67" s="55"/>
    </row>
    <row r="68" spans="2:22" ht="33.75" x14ac:dyDescent="0.25">
      <c r="B68" s="1" t="s">
        <v>19</v>
      </c>
      <c r="C68" s="2" t="s">
        <v>265</v>
      </c>
      <c r="D68" s="3">
        <v>15929</v>
      </c>
      <c r="E68" s="4" t="s">
        <v>315</v>
      </c>
      <c r="F68" s="5" t="s">
        <v>22</v>
      </c>
      <c r="G68" s="6" t="s">
        <v>23</v>
      </c>
      <c r="H68" s="3" t="s">
        <v>199</v>
      </c>
      <c r="I68" s="3" t="s">
        <v>200</v>
      </c>
      <c r="J68" s="3" t="s">
        <v>316</v>
      </c>
      <c r="K68" s="3" t="s">
        <v>285</v>
      </c>
      <c r="L68" s="6" t="s">
        <v>169</v>
      </c>
      <c r="M68" s="7" t="s">
        <v>270</v>
      </c>
      <c r="N68" s="3" t="s">
        <v>271</v>
      </c>
      <c r="O68" s="9" t="s">
        <v>36</v>
      </c>
      <c r="P68" s="3" t="s">
        <v>31</v>
      </c>
      <c r="Q68" s="7" t="s">
        <v>170</v>
      </c>
      <c r="R68" s="6">
        <v>-757231.203996</v>
      </c>
      <c r="S68" s="6">
        <v>-976357.10317200003</v>
      </c>
      <c r="T68" s="8" t="s">
        <v>317</v>
      </c>
      <c r="U68" s="40" t="s">
        <v>461</v>
      </c>
      <c r="V68" s="55"/>
    </row>
    <row r="69" spans="2:22" ht="33.75" x14ac:dyDescent="0.25">
      <c r="B69" s="1" t="s">
        <v>19</v>
      </c>
      <c r="C69" s="2" t="s">
        <v>265</v>
      </c>
      <c r="D69" s="3">
        <v>15932</v>
      </c>
      <c r="E69" s="4" t="s">
        <v>318</v>
      </c>
      <c r="F69" s="5" t="s">
        <v>22</v>
      </c>
      <c r="G69" s="6" t="s">
        <v>23</v>
      </c>
      <c r="H69" s="3" t="s">
        <v>117</v>
      </c>
      <c r="I69" s="3"/>
      <c r="J69" s="3"/>
      <c r="K69" s="3"/>
      <c r="L69" s="6" t="s">
        <v>132</v>
      </c>
      <c r="M69" s="7" t="s">
        <v>270</v>
      </c>
      <c r="N69" s="3" t="s">
        <v>271</v>
      </c>
      <c r="O69" s="9" t="s">
        <v>136</v>
      </c>
      <c r="P69" s="3" t="s">
        <v>31</v>
      </c>
      <c r="Q69" s="7"/>
      <c r="R69" s="6">
        <v>-757204.26899999997</v>
      </c>
      <c r="S69" s="6">
        <v>-976354.57872300001</v>
      </c>
      <c r="T69" s="8" t="s">
        <v>321</v>
      </c>
      <c r="U69" s="40" t="s">
        <v>469</v>
      </c>
      <c r="V69" s="55"/>
    </row>
    <row r="70" spans="2:22" ht="33.75" x14ac:dyDescent="0.25">
      <c r="B70" s="1" t="s">
        <v>19</v>
      </c>
      <c r="C70" s="2" t="s">
        <v>265</v>
      </c>
      <c r="D70" s="3">
        <v>15933</v>
      </c>
      <c r="E70" s="4" t="s">
        <v>319</v>
      </c>
      <c r="F70" s="5" t="s">
        <v>22</v>
      </c>
      <c r="G70" s="6" t="s">
        <v>23</v>
      </c>
      <c r="H70" s="3" t="s">
        <v>114</v>
      </c>
      <c r="I70" s="3"/>
      <c r="J70" s="3"/>
      <c r="K70" s="3"/>
      <c r="L70" s="6" t="s">
        <v>132</v>
      </c>
      <c r="M70" s="7" t="s">
        <v>270</v>
      </c>
      <c r="N70" s="3" t="s">
        <v>271</v>
      </c>
      <c r="O70" s="9" t="s">
        <v>136</v>
      </c>
      <c r="P70" s="3" t="s">
        <v>31</v>
      </c>
      <c r="Q70" s="7"/>
      <c r="R70" s="6">
        <v>-757202.35843000002</v>
      </c>
      <c r="S70" s="6">
        <v>-976354.444258</v>
      </c>
      <c r="T70" s="8" t="s">
        <v>322</v>
      </c>
      <c r="U70" s="40" t="s">
        <v>469</v>
      </c>
      <c r="V70" s="55"/>
    </row>
    <row r="71" spans="2:22" ht="33.75" x14ac:dyDescent="0.25">
      <c r="B71" s="1" t="s">
        <v>19</v>
      </c>
      <c r="C71" s="2" t="s">
        <v>265</v>
      </c>
      <c r="D71" s="3">
        <v>15934</v>
      </c>
      <c r="E71" s="4" t="s">
        <v>320</v>
      </c>
      <c r="F71" s="5" t="s">
        <v>22</v>
      </c>
      <c r="G71" s="6" t="s">
        <v>23</v>
      </c>
      <c r="H71" s="3" t="s">
        <v>316</v>
      </c>
      <c r="I71" s="3"/>
      <c r="J71" s="3"/>
      <c r="K71" s="3"/>
      <c r="L71" s="6" t="s">
        <v>323</v>
      </c>
      <c r="M71" s="7" t="s">
        <v>270</v>
      </c>
      <c r="N71" s="3" t="s">
        <v>271</v>
      </c>
      <c r="O71" s="9" t="s">
        <v>30</v>
      </c>
      <c r="P71" s="3" t="s">
        <v>31</v>
      </c>
      <c r="Q71" s="7"/>
      <c r="R71" s="6">
        <v>-757185.54613899998</v>
      </c>
      <c r="S71" s="6">
        <v>-976349.69348000002</v>
      </c>
      <c r="T71" s="8" t="s">
        <v>324</v>
      </c>
      <c r="U71" s="40" t="s">
        <v>460</v>
      </c>
      <c r="V71" s="55"/>
    </row>
    <row r="72" spans="2:22" ht="18" customHeight="1" x14ac:dyDescent="0.25">
      <c r="B72" s="62" t="s">
        <v>19</v>
      </c>
      <c r="C72" s="63" t="s">
        <v>265</v>
      </c>
      <c r="D72" s="59">
        <v>15935</v>
      </c>
      <c r="E72" s="64" t="s">
        <v>325</v>
      </c>
      <c r="F72" s="65" t="s">
        <v>22</v>
      </c>
      <c r="G72" s="60" t="s">
        <v>23</v>
      </c>
      <c r="H72" s="59" t="s">
        <v>326</v>
      </c>
      <c r="I72" s="59"/>
      <c r="J72" s="59"/>
      <c r="K72" s="59"/>
      <c r="L72" s="60" t="s">
        <v>193</v>
      </c>
      <c r="M72" s="66" t="s">
        <v>270</v>
      </c>
      <c r="N72" s="59" t="s">
        <v>271</v>
      </c>
      <c r="O72" s="9" t="s">
        <v>30</v>
      </c>
      <c r="P72" s="3" t="s">
        <v>31</v>
      </c>
      <c r="Q72" s="7"/>
      <c r="R72" s="60">
        <v>-757182.56143200002</v>
      </c>
      <c r="S72" s="60">
        <v>-976347.89690299996</v>
      </c>
      <c r="T72" s="61" t="s">
        <v>330</v>
      </c>
      <c r="U72" s="40" t="s">
        <v>463</v>
      </c>
      <c r="V72" s="55"/>
    </row>
    <row r="73" spans="2:22" ht="18" customHeight="1" x14ac:dyDescent="0.25">
      <c r="B73" s="62"/>
      <c r="C73" s="63"/>
      <c r="D73" s="59"/>
      <c r="E73" s="64"/>
      <c r="F73" s="65"/>
      <c r="G73" s="60"/>
      <c r="H73" s="59"/>
      <c r="I73" s="59"/>
      <c r="J73" s="59"/>
      <c r="K73" s="59"/>
      <c r="L73" s="60"/>
      <c r="M73" s="66"/>
      <c r="N73" s="59"/>
      <c r="O73" s="9" t="s">
        <v>46</v>
      </c>
      <c r="P73" s="3" t="s">
        <v>31</v>
      </c>
      <c r="Q73" s="7" t="s">
        <v>47</v>
      </c>
      <c r="R73" s="60"/>
      <c r="S73" s="60"/>
      <c r="T73" s="61"/>
      <c r="U73" s="40" t="s">
        <v>462</v>
      </c>
      <c r="V73" s="55"/>
    </row>
    <row r="74" spans="2:22" ht="18" customHeight="1" x14ac:dyDescent="0.25">
      <c r="B74" s="62" t="s">
        <v>19</v>
      </c>
      <c r="C74" s="63" t="s">
        <v>265</v>
      </c>
      <c r="D74" s="59">
        <v>15936</v>
      </c>
      <c r="E74" s="64" t="s">
        <v>327</v>
      </c>
      <c r="F74" s="65" t="s">
        <v>22</v>
      </c>
      <c r="G74" s="60" t="s">
        <v>23</v>
      </c>
      <c r="H74" s="59" t="s">
        <v>258</v>
      </c>
      <c r="I74" s="59" t="s">
        <v>285</v>
      </c>
      <c r="J74" s="59" t="s">
        <v>328</v>
      </c>
      <c r="K74" s="59"/>
      <c r="L74" s="60" t="s">
        <v>331</v>
      </c>
      <c r="M74" s="66" t="s">
        <v>270</v>
      </c>
      <c r="N74" s="59" t="s">
        <v>271</v>
      </c>
      <c r="O74" s="9" t="s">
        <v>30</v>
      </c>
      <c r="P74" s="3" t="s">
        <v>31</v>
      </c>
      <c r="Q74" s="7"/>
      <c r="R74" s="60">
        <v>-757180.60297400004</v>
      </c>
      <c r="S74" s="60">
        <v>-976348.60496100003</v>
      </c>
      <c r="T74" s="61" t="s">
        <v>332</v>
      </c>
      <c r="U74" s="40" t="s">
        <v>460</v>
      </c>
      <c r="V74" s="55"/>
    </row>
    <row r="75" spans="2:22" ht="18" customHeight="1" x14ac:dyDescent="0.25">
      <c r="B75" s="62"/>
      <c r="C75" s="63"/>
      <c r="D75" s="59"/>
      <c r="E75" s="64"/>
      <c r="F75" s="65"/>
      <c r="G75" s="60"/>
      <c r="H75" s="59"/>
      <c r="I75" s="59"/>
      <c r="J75" s="59"/>
      <c r="K75" s="59"/>
      <c r="L75" s="60"/>
      <c r="M75" s="66"/>
      <c r="N75" s="59"/>
      <c r="O75" s="9" t="s">
        <v>46</v>
      </c>
      <c r="P75" s="3" t="s">
        <v>31</v>
      </c>
      <c r="Q75" s="7" t="s">
        <v>333</v>
      </c>
      <c r="R75" s="60"/>
      <c r="S75" s="60"/>
      <c r="T75" s="61"/>
      <c r="U75" s="40" t="s">
        <v>462</v>
      </c>
      <c r="V75" s="55"/>
    </row>
    <row r="76" spans="2:22" ht="18" customHeight="1" x14ac:dyDescent="0.25">
      <c r="B76" s="62" t="s">
        <v>19</v>
      </c>
      <c r="C76" s="63" t="s">
        <v>265</v>
      </c>
      <c r="D76" s="59">
        <v>15937</v>
      </c>
      <c r="E76" s="64" t="s">
        <v>329</v>
      </c>
      <c r="F76" s="65" t="s">
        <v>22</v>
      </c>
      <c r="G76" s="60" t="s">
        <v>23</v>
      </c>
      <c r="H76" s="59" t="s">
        <v>94</v>
      </c>
      <c r="I76" s="59"/>
      <c r="J76" s="59"/>
      <c r="K76" s="59"/>
      <c r="L76" s="60" t="s">
        <v>334</v>
      </c>
      <c r="M76" s="66" t="s">
        <v>270</v>
      </c>
      <c r="N76" s="59" t="s">
        <v>271</v>
      </c>
      <c r="O76" s="9" t="s">
        <v>46</v>
      </c>
      <c r="P76" s="3" t="s">
        <v>31</v>
      </c>
      <c r="Q76" s="7" t="s">
        <v>289</v>
      </c>
      <c r="R76" s="60">
        <v>-757171.48920900002</v>
      </c>
      <c r="S76" s="60">
        <v>-976347.98959999997</v>
      </c>
      <c r="T76" s="61" t="s">
        <v>335</v>
      </c>
      <c r="U76" s="40" t="s">
        <v>462</v>
      </c>
      <c r="V76" s="55"/>
    </row>
    <row r="77" spans="2:22" ht="18" customHeight="1" x14ac:dyDescent="0.25">
      <c r="B77" s="62"/>
      <c r="C77" s="63"/>
      <c r="D77" s="59"/>
      <c r="E77" s="64"/>
      <c r="F77" s="65"/>
      <c r="G77" s="60"/>
      <c r="H77" s="59"/>
      <c r="I77" s="59"/>
      <c r="J77" s="59"/>
      <c r="K77" s="59"/>
      <c r="L77" s="60"/>
      <c r="M77" s="66"/>
      <c r="N77" s="59"/>
      <c r="O77" s="9" t="s">
        <v>30</v>
      </c>
      <c r="P77" s="3" t="s">
        <v>31</v>
      </c>
      <c r="Q77" s="7"/>
      <c r="R77" s="60"/>
      <c r="S77" s="60"/>
      <c r="T77" s="61"/>
      <c r="U77" s="40" t="s">
        <v>463</v>
      </c>
      <c r="V77" s="55"/>
    </row>
    <row r="78" spans="2:22" ht="33.75" x14ac:dyDescent="0.25">
      <c r="B78" s="1" t="s">
        <v>19</v>
      </c>
      <c r="C78" s="2" t="s">
        <v>265</v>
      </c>
      <c r="D78" s="3">
        <v>15943</v>
      </c>
      <c r="E78" s="4"/>
      <c r="F78" s="5" t="s">
        <v>291</v>
      </c>
      <c r="G78" s="6" t="s">
        <v>292</v>
      </c>
      <c r="H78" s="3" t="s">
        <v>336</v>
      </c>
      <c r="I78" s="3"/>
      <c r="J78" s="3"/>
      <c r="K78" s="3"/>
      <c r="L78" s="6"/>
      <c r="M78" s="7" t="s">
        <v>270</v>
      </c>
      <c r="N78" s="3" t="s">
        <v>271</v>
      </c>
      <c r="O78" s="9" t="s">
        <v>280</v>
      </c>
      <c r="P78" s="3" t="s">
        <v>31</v>
      </c>
      <c r="Q78" s="7"/>
      <c r="R78" s="6">
        <v>-757179.07939600002</v>
      </c>
      <c r="S78" s="6">
        <v>-976367.70886500005</v>
      </c>
      <c r="T78" s="8" t="s">
        <v>337</v>
      </c>
      <c r="U78" s="40" t="s">
        <v>471</v>
      </c>
      <c r="V78" s="55"/>
    </row>
    <row r="79" spans="2:22" ht="33.75" x14ac:dyDescent="0.25">
      <c r="B79" s="1" t="s">
        <v>19</v>
      </c>
      <c r="C79" s="2" t="s">
        <v>265</v>
      </c>
      <c r="D79" s="3">
        <v>15944</v>
      </c>
      <c r="E79" s="4"/>
      <c r="F79" s="5" t="s">
        <v>53</v>
      </c>
      <c r="G79" s="6" t="s">
        <v>54</v>
      </c>
      <c r="H79" s="3" t="s">
        <v>300</v>
      </c>
      <c r="I79" s="3"/>
      <c r="J79" s="3"/>
      <c r="K79" s="3"/>
      <c r="L79" s="6"/>
      <c r="M79" s="7" t="s">
        <v>270</v>
      </c>
      <c r="N79" s="3" t="s">
        <v>271</v>
      </c>
      <c r="O79" s="9" t="s">
        <v>111</v>
      </c>
      <c r="P79" s="3" t="s">
        <v>31</v>
      </c>
      <c r="Q79" s="7" t="s">
        <v>102</v>
      </c>
      <c r="R79" s="6">
        <v>-757178.05184299999</v>
      </c>
      <c r="S79" s="6">
        <v>-976360.47657299996</v>
      </c>
      <c r="T79" s="8" t="s">
        <v>338</v>
      </c>
      <c r="U79" s="40" t="s">
        <v>467</v>
      </c>
      <c r="V79" s="55"/>
    </row>
    <row r="80" spans="2:22" ht="33.75" x14ac:dyDescent="0.25">
      <c r="B80" s="1" t="s">
        <v>19</v>
      </c>
      <c r="C80" s="2" t="s">
        <v>265</v>
      </c>
      <c r="D80" s="3">
        <v>16006</v>
      </c>
      <c r="E80" s="4" t="s">
        <v>339</v>
      </c>
      <c r="F80" s="5" t="s">
        <v>22</v>
      </c>
      <c r="G80" s="6" t="s">
        <v>23</v>
      </c>
      <c r="H80" s="3" t="s">
        <v>26</v>
      </c>
      <c r="I80" s="3"/>
      <c r="J80" s="3"/>
      <c r="K80" s="3"/>
      <c r="L80" s="6" t="s">
        <v>340</v>
      </c>
      <c r="M80" s="7" t="s">
        <v>270</v>
      </c>
      <c r="N80" s="3" t="s">
        <v>341</v>
      </c>
      <c r="O80" s="9" t="s">
        <v>111</v>
      </c>
      <c r="P80" s="3" t="s">
        <v>31</v>
      </c>
      <c r="Q80" s="7"/>
      <c r="R80" s="6">
        <v>-756837.28442499996</v>
      </c>
      <c r="S80" s="6">
        <v>-976382.424459</v>
      </c>
      <c r="T80" s="8" t="s">
        <v>342</v>
      </c>
      <c r="U80" s="40" t="s">
        <v>467</v>
      </c>
      <c r="V80" s="55"/>
    </row>
    <row r="81" spans="2:22" ht="33.75" x14ac:dyDescent="0.25">
      <c r="B81" s="1" t="s">
        <v>19</v>
      </c>
      <c r="C81" s="2" t="s">
        <v>343</v>
      </c>
      <c r="D81" s="3">
        <v>15809</v>
      </c>
      <c r="E81" s="4" t="s">
        <v>344</v>
      </c>
      <c r="F81" s="5" t="s">
        <v>267</v>
      </c>
      <c r="G81" s="6" t="s">
        <v>268</v>
      </c>
      <c r="H81" s="3" t="s">
        <v>345</v>
      </c>
      <c r="I81" s="3" t="s">
        <v>200</v>
      </c>
      <c r="J81" s="3" t="s">
        <v>346</v>
      </c>
      <c r="K81" s="3" t="s">
        <v>67</v>
      </c>
      <c r="L81" s="6" t="s">
        <v>349</v>
      </c>
      <c r="M81" s="7" t="s">
        <v>350</v>
      </c>
      <c r="N81" s="3" t="s">
        <v>351</v>
      </c>
      <c r="O81" s="9" t="s">
        <v>46</v>
      </c>
      <c r="P81" s="3" t="s">
        <v>31</v>
      </c>
      <c r="Q81" s="7" t="s">
        <v>352</v>
      </c>
      <c r="R81" s="6">
        <v>-758455.83804499998</v>
      </c>
      <c r="S81" s="6">
        <v>-976663.31626600004</v>
      </c>
      <c r="T81" s="8" t="s">
        <v>353</v>
      </c>
      <c r="U81" s="40" t="s">
        <v>465</v>
      </c>
      <c r="V81" s="55"/>
    </row>
    <row r="82" spans="2:22" ht="18" customHeight="1" x14ac:dyDescent="0.25">
      <c r="B82" s="62" t="s">
        <v>19</v>
      </c>
      <c r="C82" s="63" t="s">
        <v>343</v>
      </c>
      <c r="D82" s="59">
        <v>15810</v>
      </c>
      <c r="E82" s="64" t="s">
        <v>347</v>
      </c>
      <c r="F82" s="65" t="s">
        <v>267</v>
      </c>
      <c r="G82" s="60" t="s">
        <v>268</v>
      </c>
      <c r="H82" s="59" t="s">
        <v>348</v>
      </c>
      <c r="I82" s="59" t="s">
        <v>258</v>
      </c>
      <c r="J82" s="59" t="s">
        <v>66</v>
      </c>
      <c r="K82" s="59"/>
      <c r="L82" s="60" t="s">
        <v>354</v>
      </c>
      <c r="M82" s="66" t="s">
        <v>350</v>
      </c>
      <c r="N82" s="59" t="s">
        <v>351</v>
      </c>
      <c r="O82" s="9" t="s">
        <v>30</v>
      </c>
      <c r="P82" s="3" t="s">
        <v>31</v>
      </c>
      <c r="Q82" s="7"/>
      <c r="R82" s="60">
        <v>-758482.52877400001</v>
      </c>
      <c r="S82" s="60">
        <v>-976657.53558999998</v>
      </c>
      <c r="T82" s="61" t="s">
        <v>355</v>
      </c>
      <c r="U82" s="40" t="s">
        <v>463</v>
      </c>
      <c r="V82" s="55"/>
    </row>
    <row r="83" spans="2:22" ht="18" customHeight="1" x14ac:dyDescent="0.25">
      <c r="B83" s="62"/>
      <c r="C83" s="63"/>
      <c r="D83" s="59"/>
      <c r="E83" s="64"/>
      <c r="F83" s="65"/>
      <c r="G83" s="60"/>
      <c r="H83" s="59"/>
      <c r="I83" s="59"/>
      <c r="J83" s="59"/>
      <c r="K83" s="59"/>
      <c r="L83" s="60"/>
      <c r="M83" s="66"/>
      <c r="N83" s="59"/>
      <c r="O83" s="9" t="s">
        <v>46</v>
      </c>
      <c r="P83" s="3" t="s">
        <v>31</v>
      </c>
      <c r="Q83" s="7" t="s">
        <v>356</v>
      </c>
      <c r="R83" s="60"/>
      <c r="S83" s="60"/>
      <c r="T83" s="61"/>
      <c r="U83" s="40" t="s">
        <v>465</v>
      </c>
      <c r="V83" s="55"/>
    </row>
    <row r="84" spans="2:22" ht="33.75" x14ac:dyDescent="0.25">
      <c r="B84" s="1" t="s">
        <v>19</v>
      </c>
      <c r="C84" s="2" t="s">
        <v>343</v>
      </c>
      <c r="D84" s="3">
        <v>15816</v>
      </c>
      <c r="E84" s="4" t="s">
        <v>357</v>
      </c>
      <c r="F84" s="5" t="s">
        <v>358</v>
      </c>
      <c r="G84" s="6" t="s">
        <v>359</v>
      </c>
      <c r="H84" s="3" t="s">
        <v>55</v>
      </c>
      <c r="I84" s="3"/>
      <c r="J84" s="3"/>
      <c r="K84" s="3"/>
      <c r="L84" s="6" t="s">
        <v>360</v>
      </c>
      <c r="M84" s="7" t="s">
        <v>350</v>
      </c>
      <c r="N84" s="3" t="s">
        <v>351</v>
      </c>
      <c r="O84" s="9" t="s">
        <v>46</v>
      </c>
      <c r="P84" s="3" t="s">
        <v>31</v>
      </c>
      <c r="Q84" s="7" t="s">
        <v>102</v>
      </c>
      <c r="R84" s="6">
        <v>-758190.28160999995</v>
      </c>
      <c r="S84" s="6">
        <v>-976666.66623600002</v>
      </c>
      <c r="T84" s="8" t="s">
        <v>361</v>
      </c>
      <c r="U84" s="40" t="s">
        <v>462</v>
      </c>
      <c r="V84" s="55"/>
    </row>
    <row r="85" spans="2:22" ht="33.75" x14ac:dyDescent="0.25">
      <c r="B85" s="1" t="s">
        <v>19</v>
      </c>
      <c r="C85" s="2" t="s">
        <v>343</v>
      </c>
      <c r="D85" s="3">
        <v>15820</v>
      </c>
      <c r="E85" s="4" t="s">
        <v>362</v>
      </c>
      <c r="F85" s="5" t="s">
        <v>248</v>
      </c>
      <c r="G85" s="6" t="s">
        <v>249</v>
      </c>
      <c r="H85" s="3" t="s">
        <v>363</v>
      </c>
      <c r="I85" s="3"/>
      <c r="J85" s="3"/>
      <c r="K85" s="3"/>
      <c r="L85" s="6" t="s">
        <v>364</v>
      </c>
      <c r="M85" s="7" t="s">
        <v>350</v>
      </c>
      <c r="N85" s="3" t="s">
        <v>351</v>
      </c>
      <c r="O85" s="9" t="s">
        <v>365</v>
      </c>
      <c r="P85" s="3" t="s">
        <v>31</v>
      </c>
      <c r="Q85" s="7" t="s">
        <v>366</v>
      </c>
      <c r="R85" s="6">
        <v>-758148.888225</v>
      </c>
      <c r="S85" s="6">
        <v>-976681.53394300002</v>
      </c>
      <c r="T85" s="8" t="s">
        <v>367</v>
      </c>
      <c r="U85" s="40" t="s">
        <v>473</v>
      </c>
      <c r="V85" s="55"/>
    </row>
    <row r="86" spans="2:22" ht="18" customHeight="1" x14ac:dyDescent="0.25">
      <c r="B86" s="62" t="s">
        <v>19</v>
      </c>
      <c r="C86" s="63" t="s">
        <v>368</v>
      </c>
      <c r="D86" s="59">
        <v>15783</v>
      </c>
      <c r="E86" s="64" t="s">
        <v>369</v>
      </c>
      <c r="F86" s="65" t="s">
        <v>267</v>
      </c>
      <c r="G86" s="60" t="s">
        <v>268</v>
      </c>
      <c r="H86" s="59" t="s">
        <v>345</v>
      </c>
      <c r="I86" s="59" t="s">
        <v>348</v>
      </c>
      <c r="J86" s="59" t="s">
        <v>370</v>
      </c>
      <c r="K86" s="59"/>
      <c r="L86" s="60" t="s">
        <v>371</v>
      </c>
      <c r="M86" s="66" t="s">
        <v>350</v>
      </c>
      <c r="N86" s="59" t="s">
        <v>351</v>
      </c>
      <c r="O86" s="9" t="s">
        <v>30</v>
      </c>
      <c r="P86" s="3" t="s">
        <v>31</v>
      </c>
      <c r="Q86" s="7"/>
      <c r="R86" s="60">
        <v>-759100.28166099999</v>
      </c>
      <c r="S86" s="60">
        <v>-976488.04948799999</v>
      </c>
      <c r="T86" s="61" t="s">
        <v>372</v>
      </c>
      <c r="U86" s="40" t="s">
        <v>460</v>
      </c>
      <c r="V86" s="55"/>
    </row>
    <row r="87" spans="2:22" ht="18" customHeight="1" x14ac:dyDescent="0.25">
      <c r="B87" s="62"/>
      <c r="C87" s="63"/>
      <c r="D87" s="59"/>
      <c r="E87" s="64"/>
      <c r="F87" s="65"/>
      <c r="G87" s="60"/>
      <c r="H87" s="59"/>
      <c r="I87" s="59"/>
      <c r="J87" s="59"/>
      <c r="K87" s="59"/>
      <c r="L87" s="60"/>
      <c r="M87" s="66"/>
      <c r="N87" s="59"/>
      <c r="O87" s="9" t="s">
        <v>46</v>
      </c>
      <c r="P87" s="3" t="s">
        <v>31</v>
      </c>
      <c r="Q87" s="7" t="s">
        <v>64</v>
      </c>
      <c r="R87" s="60"/>
      <c r="S87" s="60"/>
      <c r="T87" s="61"/>
      <c r="U87" s="40" t="s">
        <v>462</v>
      </c>
      <c r="V87" s="55"/>
    </row>
    <row r="88" spans="2:22" ht="33.75" x14ac:dyDescent="0.25">
      <c r="B88" s="1" t="s">
        <v>19</v>
      </c>
      <c r="C88" s="2" t="s">
        <v>368</v>
      </c>
      <c r="D88" s="3">
        <v>15790</v>
      </c>
      <c r="E88" s="4" t="s">
        <v>373</v>
      </c>
      <c r="F88" s="5" t="s">
        <v>374</v>
      </c>
      <c r="G88" s="6" t="s">
        <v>375</v>
      </c>
      <c r="H88" s="3" t="s">
        <v>140</v>
      </c>
      <c r="I88" s="3"/>
      <c r="J88" s="3"/>
      <c r="K88" s="3"/>
      <c r="L88" s="6" t="s">
        <v>174</v>
      </c>
      <c r="M88" s="7" t="s">
        <v>350</v>
      </c>
      <c r="N88" s="3" t="s">
        <v>351</v>
      </c>
      <c r="O88" s="9" t="s">
        <v>36</v>
      </c>
      <c r="P88" s="3" t="s">
        <v>31</v>
      </c>
      <c r="Q88" s="7" t="s">
        <v>37</v>
      </c>
      <c r="R88" s="6">
        <v>-758889.34780300001</v>
      </c>
      <c r="S88" s="6">
        <v>-976567.42912400002</v>
      </c>
      <c r="T88" s="8" t="s">
        <v>376</v>
      </c>
      <c r="U88" s="40" t="s">
        <v>466</v>
      </c>
      <c r="V88" s="55"/>
    </row>
    <row r="89" spans="2:22" ht="33.75" x14ac:dyDescent="0.25">
      <c r="B89" s="1" t="s">
        <v>19</v>
      </c>
      <c r="C89" s="2" t="s">
        <v>377</v>
      </c>
      <c r="D89" s="3">
        <v>16384</v>
      </c>
      <c r="E89" s="4" t="s">
        <v>378</v>
      </c>
      <c r="F89" s="5" t="s">
        <v>379</v>
      </c>
      <c r="G89" s="6" t="s">
        <v>380</v>
      </c>
      <c r="H89" s="3" t="s">
        <v>173</v>
      </c>
      <c r="I89" s="3"/>
      <c r="J89" s="3"/>
      <c r="K89" s="3"/>
      <c r="L89" s="6" t="s">
        <v>193</v>
      </c>
      <c r="M89" s="7" t="s">
        <v>181</v>
      </c>
      <c r="N89" s="3" t="s">
        <v>381</v>
      </c>
      <c r="O89" s="9" t="s">
        <v>30</v>
      </c>
      <c r="P89" s="3" t="s">
        <v>31</v>
      </c>
      <c r="Q89" s="7"/>
      <c r="R89" s="6">
        <v>-744497.55269200006</v>
      </c>
      <c r="S89" s="6">
        <v>-955611.35008400003</v>
      </c>
      <c r="T89" s="8" t="s">
        <v>382</v>
      </c>
      <c r="U89" s="40" t="s">
        <v>460</v>
      </c>
      <c r="V89" s="55"/>
    </row>
    <row r="90" spans="2:22" ht="33.75" x14ac:dyDescent="0.25">
      <c r="B90" s="1" t="s">
        <v>19</v>
      </c>
      <c r="C90" s="2" t="s">
        <v>377</v>
      </c>
      <c r="D90" s="3">
        <v>16386</v>
      </c>
      <c r="E90" s="4" t="s">
        <v>383</v>
      </c>
      <c r="F90" s="5" t="s">
        <v>379</v>
      </c>
      <c r="G90" s="6" t="s">
        <v>380</v>
      </c>
      <c r="H90" s="3" t="s">
        <v>384</v>
      </c>
      <c r="I90" s="3" t="s">
        <v>43</v>
      </c>
      <c r="J90" s="3"/>
      <c r="K90" s="3"/>
      <c r="L90" s="6" t="s">
        <v>95</v>
      </c>
      <c r="M90" s="7" t="s">
        <v>181</v>
      </c>
      <c r="N90" s="3" t="s">
        <v>385</v>
      </c>
      <c r="O90" s="9" t="s">
        <v>46</v>
      </c>
      <c r="P90" s="3" t="s">
        <v>31</v>
      </c>
      <c r="Q90" s="7" t="s">
        <v>386</v>
      </c>
      <c r="R90" s="6">
        <v>-744486.51753299998</v>
      </c>
      <c r="S90" s="6">
        <v>-955624.61637900001</v>
      </c>
      <c r="T90" s="8" t="s">
        <v>387</v>
      </c>
      <c r="U90" s="40" t="s">
        <v>462</v>
      </c>
      <c r="V90" s="55"/>
    </row>
    <row r="91" spans="2:22" ht="18" customHeight="1" x14ac:dyDescent="0.25">
      <c r="B91" s="62" t="s">
        <v>19</v>
      </c>
      <c r="C91" s="63" t="s">
        <v>377</v>
      </c>
      <c r="D91" s="59">
        <v>16404</v>
      </c>
      <c r="E91" s="64" t="s">
        <v>388</v>
      </c>
      <c r="F91" s="65" t="s">
        <v>53</v>
      </c>
      <c r="G91" s="60" t="s">
        <v>54</v>
      </c>
      <c r="H91" s="59" t="s">
        <v>348</v>
      </c>
      <c r="I91" s="59" t="s">
        <v>116</v>
      </c>
      <c r="J91" s="59" t="s">
        <v>117</v>
      </c>
      <c r="K91" s="59" t="s">
        <v>326</v>
      </c>
      <c r="L91" s="60" t="s">
        <v>50</v>
      </c>
      <c r="M91" s="66" t="s">
        <v>181</v>
      </c>
      <c r="N91" s="59" t="s">
        <v>381</v>
      </c>
      <c r="O91" s="9" t="s">
        <v>389</v>
      </c>
      <c r="P91" s="10" t="s">
        <v>31</v>
      </c>
      <c r="Q91" s="11" t="s">
        <v>390</v>
      </c>
      <c r="R91" s="60">
        <v>-744376.76716199995</v>
      </c>
      <c r="S91" s="60">
        <v>-955433.05033100001</v>
      </c>
      <c r="T91" s="61" t="s">
        <v>391</v>
      </c>
      <c r="U91" s="40" t="s">
        <v>472</v>
      </c>
      <c r="V91" s="55"/>
    </row>
    <row r="92" spans="2:22" ht="18" customHeight="1" x14ac:dyDescent="0.25">
      <c r="B92" s="62"/>
      <c r="C92" s="63"/>
      <c r="D92" s="59"/>
      <c r="E92" s="64"/>
      <c r="F92" s="65"/>
      <c r="G92" s="60"/>
      <c r="H92" s="59"/>
      <c r="I92" s="59"/>
      <c r="J92" s="59"/>
      <c r="K92" s="59"/>
      <c r="L92" s="60"/>
      <c r="M92" s="66"/>
      <c r="N92" s="59"/>
      <c r="O92" s="9" t="s">
        <v>30</v>
      </c>
      <c r="P92" s="3" t="s">
        <v>31</v>
      </c>
      <c r="Q92" s="7"/>
      <c r="R92" s="60"/>
      <c r="S92" s="60"/>
      <c r="T92" s="61"/>
      <c r="U92" s="40" t="s">
        <v>460</v>
      </c>
      <c r="V92" s="55"/>
    </row>
    <row r="93" spans="2:22" ht="33.75" x14ac:dyDescent="0.25">
      <c r="B93" s="1" t="s">
        <v>19</v>
      </c>
      <c r="C93" s="2" t="s">
        <v>377</v>
      </c>
      <c r="D93" s="3">
        <v>16405</v>
      </c>
      <c r="E93" s="4" t="s">
        <v>392</v>
      </c>
      <c r="F93" s="5" t="s">
        <v>40</v>
      </c>
      <c r="G93" s="6" t="s">
        <v>41</v>
      </c>
      <c r="H93" s="3" t="s">
        <v>192</v>
      </c>
      <c r="I93" s="3" t="s">
        <v>208</v>
      </c>
      <c r="J93" s="3"/>
      <c r="K93" s="3"/>
      <c r="L93" s="6" t="s">
        <v>394</v>
      </c>
      <c r="M93" s="7" t="s">
        <v>181</v>
      </c>
      <c r="N93" s="3" t="s">
        <v>381</v>
      </c>
      <c r="O93" s="9" t="s">
        <v>36</v>
      </c>
      <c r="P93" s="3" t="s">
        <v>31</v>
      </c>
      <c r="Q93" s="7" t="s">
        <v>170</v>
      </c>
      <c r="R93" s="6">
        <v>-743897.66784000001</v>
      </c>
      <c r="S93" s="6">
        <v>-954688.15674300003</v>
      </c>
      <c r="T93" s="8" t="s">
        <v>395</v>
      </c>
      <c r="U93" s="40" t="s">
        <v>466</v>
      </c>
      <c r="V93" s="55"/>
    </row>
    <row r="94" spans="2:22" ht="33.75" x14ac:dyDescent="0.25">
      <c r="B94" s="1" t="s">
        <v>19</v>
      </c>
      <c r="C94" s="2" t="s">
        <v>377</v>
      </c>
      <c r="D94" s="3">
        <v>16406</v>
      </c>
      <c r="E94" s="4" t="s">
        <v>393</v>
      </c>
      <c r="F94" s="5" t="s">
        <v>291</v>
      </c>
      <c r="G94" s="6" t="s">
        <v>292</v>
      </c>
      <c r="H94" s="3" t="s">
        <v>99</v>
      </c>
      <c r="I94" s="3"/>
      <c r="J94" s="3"/>
      <c r="K94" s="3"/>
      <c r="L94" s="6"/>
      <c r="M94" s="7" t="s">
        <v>181</v>
      </c>
      <c r="N94" s="3" t="s">
        <v>381</v>
      </c>
      <c r="O94" s="9" t="s">
        <v>183</v>
      </c>
      <c r="P94" s="3" t="s">
        <v>31</v>
      </c>
      <c r="Q94" s="7"/>
      <c r="R94" s="6">
        <v>-743904.11218399997</v>
      </c>
      <c r="S94" s="6">
        <v>-954718.50718700001</v>
      </c>
      <c r="T94" s="8" t="s">
        <v>396</v>
      </c>
      <c r="U94" s="40" t="s">
        <v>470</v>
      </c>
      <c r="V94" s="55"/>
    </row>
    <row r="95" spans="2:22" ht="33.75" x14ac:dyDescent="0.25">
      <c r="B95" s="1" t="s">
        <v>19</v>
      </c>
      <c r="C95" s="2" t="s">
        <v>377</v>
      </c>
      <c r="D95" s="3">
        <v>16409</v>
      </c>
      <c r="E95" s="4" t="s">
        <v>397</v>
      </c>
      <c r="F95" s="5" t="s">
        <v>22</v>
      </c>
      <c r="G95" s="6" t="s">
        <v>23</v>
      </c>
      <c r="H95" s="3" t="s">
        <v>345</v>
      </c>
      <c r="I95" s="3" t="s">
        <v>152</v>
      </c>
      <c r="J95" s="3"/>
      <c r="K95" s="3"/>
      <c r="L95" s="6" t="s">
        <v>162</v>
      </c>
      <c r="M95" s="7" t="s">
        <v>181</v>
      </c>
      <c r="N95" s="3" t="s">
        <v>381</v>
      </c>
      <c r="O95" s="9" t="s">
        <v>46</v>
      </c>
      <c r="P95" s="3" t="s">
        <v>31</v>
      </c>
      <c r="Q95" s="7" t="s">
        <v>398</v>
      </c>
      <c r="R95" s="6">
        <v>-744207.35106599994</v>
      </c>
      <c r="S95" s="6">
        <v>-955241.69991900004</v>
      </c>
      <c r="T95" s="8" t="s">
        <v>399</v>
      </c>
      <c r="U95" s="40" t="s">
        <v>462</v>
      </c>
      <c r="V95" s="55"/>
    </row>
    <row r="96" spans="2:22" ht="33.75" x14ac:dyDescent="0.25">
      <c r="B96" s="1" t="s">
        <v>19</v>
      </c>
      <c r="C96" s="2" t="s">
        <v>377</v>
      </c>
      <c r="D96" s="3">
        <v>16411</v>
      </c>
      <c r="E96" s="4" t="s">
        <v>400</v>
      </c>
      <c r="F96" s="5" t="s">
        <v>22</v>
      </c>
      <c r="G96" s="6" t="s">
        <v>23</v>
      </c>
      <c r="H96" s="3" t="s">
        <v>200</v>
      </c>
      <c r="I96" s="3" t="s">
        <v>115</v>
      </c>
      <c r="J96" s="3"/>
      <c r="K96" s="3"/>
      <c r="L96" s="6" t="s">
        <v>162</v>
      </c>
      <c r="M96" s="7" t="s">
        <v>181</v>
      </c>
      <c r="N96" s="3" t="s">
        <v>381</v>
      </c>
      <c r="O96" s="9" t="s">
        <v>36</v>
      </c>
      <c r="P96" s="3" t="s">
        <v>31</v>
      </c>
      <c r="Q96" s="7" t="s">
        <v>170</v>
      </c>
      <c r="R96" s="6">
        <v>-744243.37333199999</v>
      </c>
      <c r="S96" s="6">
        <v>-955285.30801399995</v>
      </c>
      <c r="T96" s="8" t="s">
        <v>401</v>
      </c>
      <c r="U96" s="40" t="s">
        <v>466</v>
      </c>
      <c r="V96" s="55"/>
    </row>
    <row r="97" spans="2:22" ht="33.75" x14ac:dyDescent="0.25">
      <c r="B97" s="1" t="s">
        <v>19</v>
      </c>
      <c r="C97" s="2" t="s">
        <v>402</v>
      </c>
      <c r="D97" s="3">
        <v>15771</v>
      </c>
      <c r="E97" s="4" t="s">
        <v>403</v>
      </c>
      <c r="F97" s="5" t="s">
        <v>248</v>
      </c>
      <c r="G97" s="6" t="s">
        <v>249</v>
      </c>
      <c r="H97" s="3" t="s">
        <v>285</v>
      </c>
      <c r="I97" s="3"/>
      <c r="J97" s="3"/>
      <c r="K97" s="3"/>
      <c r="L97" s="6" t="s">
        <v>404</v>
      </c>
      <c r="M97" s="7" t="s">
        <v>350</v>
      </c>
      <c r="N97" s="3" t="s">
        <v>405</v>
      </c>
      <c r="O97" s="9" t="s">
        <v>224</v>
      </c>
      <c r="P97" s="3" t="s">
        <v>31</v>
      </c>
      <c r="Q97" s="7" t="s">
        <v>225</v>
      </c>
      <c r="R97" s="6">
        <v>-759437.26685699995</v>
      </c>
      <c r="S97" s="6">
        <v>-976426.01893699996</v>
      </c>
      <c r="T97" s="8" t="s">
        <v>406</v>
      </c>
      <c r="U97" s="40" t="s">
        <v>462</v>
      </c>
      <c r="V97" s="55"/>
    </row>
    <row r="98" spans="2:22" ht="33.75" x14ac:dyDescent="0.25">
      <c r="B98" s="1" t="s">
        <v>205</v>
      </c>
      <c r="C98" s="2" t="s">
        <v>407</v>
      </c>
      <c r="D98" s="3">
        <v>16348</v>
      </c>
      <c r="E98" s="4" t="s">
        <v>408</v>
      </c>
      <c r="F98" s="5" t="s">
        <v>22</v>
      </c>
      <c r="G98" s="6" t="s">
        <v>23</v>
      </c>
      <c r="H98" s="3" t="s">
        <v>186</v>
      </c>
      <c r="I98" s="3" t="s">
        <v>409</v>
      </c>
      <c r="J98" s="3" t="s">
        <v>26</v>
      </c>
      <c r="K98" s="3" t="s">
        <v>410</v>
      </c>
      <c r="L98" s="6" t="s">
        <v>411</v>
      </c>
      <c r="M98" s="7" t="s">
        <v>412</v>
      </c>
      <c r="N98" s="3" t="s">
        <v>413</v>
      </c>
      <c r="O98" s="9" t="s">
        <v>46</v>
      </c>
      <c r="P98" s="3" t="s">
        <v>31</v>
      </c>
      <c r="Q98" s="7" t="s">
        <v>64</v>
      </c>
      <c r="R98" s="6">
        <v>-745257.642674</v>
      </c>
      <c r="S98" s="6">
        <v>-956505.39145200001</v>
      </c>
      <c r="T98" s="8" t="s">
        <v>414</v>
      </c>
      <c r="U98" s="40" t="s">
        <v>465</v>
      </c>
      <c r="V98" s="55"/>
    </row>
    <row r="99" spans="2:22" ht="18" customHeight="1" x14ac:dyDescent="0.25">
      <c r="B99" s="62" t="s">
        <v>205</v>
      </c>
      <c r="C99" s="63" t="s">
        <v>415</v>
      </c>
      <c r="D99" s="59">
        <v>16335</v>
      </c>
      <c r="E99" s="64" t="s">
        <v>416</v>
      </c>
      <c r="F99" s="65" t="s">
        <v>40</v>
      </c>
      <c r="G99" s="60" t="s">
        <v>41</v>
      </c>
      <c r="H99" s="59" t="s">
        <v>417</v>
      </c>
      <c r="I99" s="59"/>
      <c r="J99" s="59"/>
      <c r="K99" s="59"/>
      <c r="L99" s="60" t="s">
        <v>73</v>
      </c>
      <c r="M99" s="66" t="s">
        <v>420</v>
      </c>
      <c r="N99" s="59" t="s">
        <v>421</v>
      </c>
      <c r="O99" s="9" t="s">
        <v>30</v>
      </c>
      <c r="P99" s="3" t="s">
        <v>31</v>
      </c>
      <c r="Q99" s="7"/>
      <c r="R99" s="60">
        <v>-747492.36391700001</v>
      </c>
      <c r="S99" s="60">
        <v>-964844.72118200001</v>
      </c>
      <c r="T99" s="61" t="s">
        <v>422</v>
      </c>
      <c r="U99" s="40" t="s">
        <v>463</v>
      </c>
      <c r="V99" s="55"/>
    </row>
    <row r="100" spans="2:22" ht="18" customHeight="1" x14ac:dyDescent="0.25">
      <c r="B100" s="62"/>
      <c r="C100" s="63"/>
      <c r="D100" s="59"/>
      <c r="E100" s="64"/>
      <c r="F100" s="65"/>
      <c r="G100" s="60"/>
      <c r="H100" s="59"/>
      <c r="I100" s="59"/>
      <c r="J100" s="59"/>
      <c r="K100" s="59"/>
      <c r="L100" s="60"/>
      <c r="M100" s="66"/>
      <c r="N100" s="59"/>
      <c r="O100" s="9" t="s">
        <v>46</v>
      </c>
      <c r="P100" s="3" t="s">
        <v>31</v>
      </c>
      <c r="Q100" s="7" t="s">
        <v>64</v>
      </c>
      <c r="R100" s="60"/>
      <c r="S100" s="60"/>
      <c r="T100" s="61"/>
      <c r="U100" s="40" t="s">
        <v>462</v>
      </c>
      <c r="V100" s="55"/>
    </row>
    <row r="101" spans="2:22" ht="18" customHeight="1" x14ac:dyDescent="0.25">
      <c r="B101" s="62" t="s">
        <v>205</v>
      </c>
      <c r="C101" s="63" t="s">
        <v>415</v>
      </c>
      <c r="D101" s="59">
        <v>16336</v>
      </c>
      <c r="E101" s="64" t="s">
        <v>418</v>
      </c>
      <c r="F101" s="65" t="s">
        <v>40</v>
      </c>
      <c r="G101" s="60" t="s">
        <v>41</v>
      </c>
      <c r="H101" s="59" t="s">
        <v>419</v>
      </c>
      <c r="I101" s="59"/>
      <c r="J101" s="59"/>
      <c r="K101" s="59"/>
      <c r="L101" s="60" t="s">
        <v>73</v>
      </c>
      <c r="M101" s="66" t="s">
        <v>420</v>
      </c>
      <c r="N101" s="59" t="s">
        <v>423</v>
      </c>
      <c r="O101" s="9" t="s">
        <v>46</v>
      </c>
      <c r="P101" s="3" t="s">
        <v>31</v>
      </c>
      <c r="Q101" s="7" t="s">
        <v>64</v>
      </c>
      <c r="R101" s="60">
        <v>-747463.92651799996</v>
      </c>
      <c r="S101" s="60">
        <v>-964778.12846399995</v>
      </c>
      <c r="T101" s="61" t="s">
        <v>424</v>
      </c>
      <c r="U101" s="40" t="s">
        <v>462</v>
      </c>
      <c r="V101" s="55"/>
    </row>
    <row r="102" spans="2:22" ht="18" customHeight="1" x14ac:dyDescent="0.25">
      <c r="B102" s="62"/>
      <c r="C102" s="63"/>
      <c r="D102" s="59"/>
      <c r="E102" s="64"/>
      <c r="F102" s="65"/>
      <c r="G102" s="60"/>
      <c r="H102" s="59"/>
      <c r="I102" s="59"/>
      <c r="J102" s="59"/>
      <c r="K102" s="59"/>
      <c r="L102" s="60"/>
      <c r="M102" s="66"/>
      <c r="N102" s="59"/>
      <c r="O102" s="9" t="s">
        <v>30</v>
      </c>
      <c r="P102" s="3" t="s">
        <v>31</v>
      </c>
      <c r="Q102" s="7"/>
      <c r="R102" s="60"/>
      <c r="S102" s="60"/>
      <c r="T102" s="61"/>
      <c r="U102" s="40" t="s">
        <v>463</v>
      </c>
      <c r="V102" s="55"/>
    </row>
    <row r="103" spans="2:22" ht="33.75" x14ac:dyDescent="0.25">
      <c r="B103" s="1" t="s">
        <v>19</v>
      </c>
      <c r="C103" s="2" t="s">
        <v>425</v>
      </c>
      <c r="D103" s="3">
        <v>16467</v>
      </c>
      <c r="E103" s="4" t="s">
        <v>426</v>
      </c>
      <c r="F103" s="5" t="s">
        <v>22</v>
      </c>
      <c r="G103" s="6" t="s">
        <v>23</v>
      </c>
      <c r="H103" s="3" t="s">
        <v>66</v>
      </c>
      <c r="I103" s="3" t="s">
        <v>228</v>
      </c>
      <c r="J103" s="3" t="s">
        <v>179</v>
      </c>
      <c r="K103" s="3"/>
      <c r="L103" s="6" t="s">
        <v>162</v>
      </c>
      <c r="M103" s="7" t="s">
        <v>427</v>
      </c>
      <c r="N103" s="3" t="s">
        <v>428</v>
      </c>
      <c r="O103" s="9" t="s">
        <v>36</v>
      </c>
      <c r="P103" s="3" t="s">
        <v>31</v>
      </c>
      <c r="Q103" s="7" t="s">
        <v>37</v>
      </c>
      <c r="R103" s="6">
        <v>-747456.93101499998</v>
      </c>
      <c r="S103" s="6">
        <v>-966579.40964800003</v>
      </c>
      <c r="T103" s="8" t="s">
        <v>429</v>
      </c>
      <c r="U103" s="40" t="s">
        <v>461</v>
      </c>
      <c r="V103" s="55"/>
    </row>
    <row r="104" spans="2:22" ht="33.75" x14ac:dyDescent="0.25">
      <c r="B104" s="1" t="s">
        <v>19</v>
      </c>
      <c r="C104" s="2" t="s">
        <v>425</v>
      </c>
      <c r="D104" s="3">
        <v>16469</v>
      </c>
      <c r="E104" s="4" t="s">
        <v>430</v>
      </c>
      <c r="F104" s="5" t="s">
        <v>22</v>
      </c>
      <c r="G104" s="6" t="s">
        <v>23</v>
      </c>
      <c r="H104" s="3" t="s">
        <v>431</v>
      </c>
      <c r="I104" s="3"/>
      <c r="J104" s="3"/>
      <c r="K104" s="3"/>
      <c r="L104" s="6" t="s">
        <v>432</v>
      </c>
      <c r="M104" s="7" t="s">
        <v>427</v>
      </c>
      <c r="N104" s="3" t="s">
        <v>428</v>
      </c>
      <c r="O104" s="9" t="s">
        <v>46</v>
      </c>
      <c r="P104" s="3" t="s">
        <v>31</v>
      </c>
      <c r="Q104" s="7" t="s">
        <v>398</v>
      </c>
      <c r="R104" s="6">
        <v>-747474.90992899996</v>
      </c>
      <c r="S104" s="6">
        <v>-966593.46500299999</v>
      </c>
      <c r="T104" s="8" t="s">
        <v>433</v>
      </c>
      <c r="U104" s="40" t="s">
        <v>462</v>
      </c>
      <c r="V104" s="55"/>
    </row>
    <row r="105" spans="2:22" ht="33.75" x14ac:dyDescent="0.25">
      <c r="B105" s="1" t="s">
        <v>19</v>
      </c>
      <c r="C105" s="2" t="s">
        <v>425</v>
      </c>
      <c r="D105" s="3">
        <v>16474</v>
      </c>
      <c r="E105" s="4" t="s">
        <v>434</v>
      </c>
      <c r="F105" s="5" t="s">
        <v>40</v>
      </c>
      <c r="G105" s="6" t="s">
        <v>41</v>
      </c>
      <c r="H105" s="3" t="s">
        <v>435</v>
      </c>
      <c r="I105" s="3" t="s">
        <v>152</v>
      </c>
      <c r="J105" s="3" t="s">
        <v>116</v>
      </c>
      <c r="K105" s="3"/>
      <c r="L105" s="6"/>
      <c r="M105" s="7" t="s">
        <v>436</v>
      </c>
      <c r="N105" s="3" t="s">
        <v>437</v>
      </c>
      <c r="O105" s="9" t="s">
        <v>46</v>
      </c>
      <c r="P105" s="3" t="s">
        <v>31</v>
      </c>
      <c r="Q105" s="7" t="s">
        <v>386</v>
      </c>
      <c r="R105" s="6">
        <v>-747557.55566499999</v>
      </c>
      <c r="S105" s="6">
        <v>-966667.90491100005</v>
      </c>
      <c r="T105" s="8" t="s">
        <v>438</v>
      </c>
      <c r="U105" s="40" t="s">
        <v>465</v>
      </c>
      <c r="V105" s="55"/>
    </row>
    <row r="106" spans="2:22" ht="33.75" x14ac:dyDescent="0.25">
      <c r="B106" s="1" t="s">
        <v>19</v>
      </c>
      <c r="C106" s="2" t="s">
        <v>425</v>
      </c>
      <c r="D106" s="3">
        <v>16482</v>
      </c>
      <c r="E106" s="4" t="s">
        <v>439</v>
      </c>
      <c r="F106" s="5" t="s">
        <v>22</v>
      </c>
      <c r="G106" s="6" t="s">
        <v>23</v>
      </c>
      <c r="H106" s="3" t="s">
        <v>167</v>
      </c>
      <c r="I106" s="3"/>
      <c r="J106" s="3"/>
      <c r="K106" s="3"/>
      <c r="L106" s="6" t="s">
        <v>440</v>
      </c>
      <c r="M106" s="7" t="s">
        <v>436</v>
      </c>
      <c r="N106" s="3" t="s">
        <v>437</v>
      </c>
      <c r="O106" s="9" t="s">
        <v>30</v>
      </c>
      <c r="P106" s="3" t="s">
        <v>31</v>
      </c>
      <c r="Q106" s="7"/>
      <c r="R106" s="6">
        <v>-747721.86012800003</v>
      </c>
      <c r="S106" s="6">
        <v>-966786.92970600002</v>
      </c>
      <c r="T106" s="8" t="s">
        <v>441</v>
      </c>
      <c r="U106" s="40" t="s">
        <v>460</v>
      </c>
      <c r="V106" s="55"/>
    </row>
    <row r="107" spans="2:22" ht="33.75" x14ac:dyDescent="0.25">
      <c r="B107" s="1" t="s">
        <v>19</v>
      </c>
      <c r="C107" s="2" t="s">
        <v>425</v>
      </c>
      <c r="D107" s="3">
        <v>16484</v>
      </c>
      <c r="E107" s="4" t="s">
        <v>442</v>
      </c>
      <c r="F107" s="5" t="s">
        <v>22</v>
      </c>
      <c r="G107" s="6" t="s">
        <v>23</v>
      </c>
      <c r="H107" s="3" t="s">
        <v>258</v>
      </c>
      <c r="I107" s="3" t="s">
        <v>173</v>
      </c>
      <c r="J107" s="3" t="s">
        <v>114</v>
      </c>
      <c r="K107" s="3" t="s">
        <v>326</v>
      </c>
      <c r="L107" s="6" t="s">
        <v>443</v>
      </c>
      <c r="M107" s="7" t="s">
        <v>436</v>
      </c>
      <c r="N107" s="3" t="s">
        <v>437</v>
      </c>
      <c r="O107" s="9" t="s">
        <v>30</v>
      </c>
      <c r="P107" s="3" t="s">
        <v>31</v>
      </c>
      <c r="Q107" s="7"/>
      <c r="R107" s="6">
        <v>-747740.57587499998</v>
      </c>
      <c r="S107" s="6">
        <v>-966806.21823200001</v>
      </c>
      <c r="T107" s="8" t="s">
        <v>444</v>
      </c>
      <c r="U107" s="40" t="s">
        <v>464</v>
      </c>
      <c r="V107" s="55"/>
    </row>
    <row r="108" spans="2:22" ht="33.75" x14ac:dyDescent="0.25">
      <c r="B108" s="1" t="s">
        <v>19</v>
      </c>
      <c r="C108" s="2" t="s">
        <v>425</v>
      </c>
      <c r="D108" s="3">
        <v>16490</v>
      </c>
      <c r="E108" s="4" t="s">
        <v>445</v>
      </c>
      <c r="F108" s="5" t="s">
        <v>22</v>
      </c>
      <c r="G108" s="6" t="s">
        <v>23</v>
      </c>
      <c r="H108" s="3" t="s">
        <v>446</v>
      </c>
      <c r="I108" s="3" t="s">
        <v>55</v>
      </c>
      <c r="J108" s="3" t="s">
        <v>43</v>
      </c>
      <c r="K108" s="3" t="s">
        <v>447</v>
      </c>
      <c r="L108" s="6" t="s">
        <v>448</v>
      </c>
      <c r="M108" s="7" t="s">
        <v>436</v>
      </c>
      <c r="N108" s="3" t="s">
        <v>437</v>
      </c>
      <c r="O108" s="9" t="s">
        <v>46</v>
      </c>
      <c r="P108" s="3" t="s">
        <v>31</v>
      </c>
      <c r="Q108" s="7" t="s">
        <v>449</v>
      </c>
      <c r="R108" s="6">
        <v>-747954.70010200003</v>
      </c>
      <c r="S108" s="6">
        <v>-966928.65212700004</v>
      </c>
      <c r="T108" s="8" t="s">
        <v>450</v>
      </c>
      <c r="U108" s="40" t="s">
        <v>465</v>
      </c>
      <c r="V108" s="55"/>
    </row>
    <row r="109" spans="2:22" ht="34.5" thickBot="1" x14ac:dyDescent="0.3">
      <c r="B109" s="12" t="s">
        <v>19</v>
      </c>
      <c r="C109" s="13" t="s">
        <v>451</v>
      </c>
      <c r="D109" s="14">
        <v>16511</v>
      </c>
      <c r="E109" s="15" t="s">
        <v>452</v>
      </c>
      <c r="F109" s="16" t="s">
        <v>22</v>
      </c>
      <c r="G109" s="17" t="s">
        <v>23</v>
      </c>
      <c r="H109" s="14" t="s">
        <v>161</v>
      </c>
      <c r="I109" s="14" t="s">
        <v>208</v>
      </c>
      <c r="J109" s="14" t="s">
        <v>453</v>
      </c>
      <c r="K109" s="14" t="s">
        <v>117</v>
      </c>
      <c r="L109" s="17" t="s">
        <v>443</v>
      </c>
      <c r="M109" s="18" t="s">
        <v>436</v>
      </c>
      <c r="N109" s="14" t="s">
        <v>454</v>
      </c>
      <c r="O109" s="14" t="s">
        <v>36</v>
      </c>
      <c r="P109" s="14" t="s">
        <v>31</v>
      </c>
      <c r="Q109" s="18" t="s">
        <v>37</v>
      </c>
      <c r="R109" s="17">
        <v>-748900.55996600003</v>
      </c>
      <c r="S109" s="51">
        <v>-967370.75507800002</v>
      </c>
      <c r="T109" s="52" t="s">
        <v>455</v>
      </c>
      <c r="U109" s="53" t="s">
        <v>461</v>
      </c>
      <c r="V109" s="56"/>
    </row>
    <row r="110" spans="2:22" ht="15" customHeight="1" x14ac:dyDescent="0.25">
      <c r="B110" s="32"/>
      <c r="C110" s="33"/>
      <c r="M110" s="21"/>
      <c r="N110" s="22"/>
      <c r="O110" s="22"/>
      <c r="Q110" s="20"/>
      <c r="R110" s="20"/>
      <c r="S110" s="67" t="s">
        <v>475</v>
      </c>
      <c r="T110" s="68"/>
      <c r="U110" s="49"/>
      <c r="V110" s="54">
        <f>SUM(V4:V109)</f>
        <v>0</v>
      </c>
    </row>
    <row r="111" spans="2:22" ht="15" customHeight="1" x14ac:dyDescent="0.25">
      <c r="B111" s="47" t="s">
        <v>477</v>
      </c>
      <c r="C111" s="42"/>
      <c r="M111" s="21"/>
      <c r="N111" s="22"/>
      <c r="O111" s="22"/>
      <c r="Q111" s="20"/>
      <c r="R111" s="20"/>
      <c r="S111" s="69" t="s">
        <v>476</v>
      </c>
      <c r="T111" s="70"/>
      <c r="U111" s="41" t="s">
        <v>474</v>
      </c>
      <c r="V111" s="50"/>
    </row>
    <row r="112" spans="2:22" ht="15" customHeight="1" thickBot="1" x14ac:dyDescent="0.3">
      <c r="B112" s="45"/>
      <c r="C112" s="46" t="s">
        <v>478</v>
      </c>
      <c r="M112" s="21"/>
      <c r="N112" s="22"/>
      <c r="S112" s="57" t="s">
        <v>456</v>
      </c>
      <c r="T112" s="58"/>
      <c r="U112" s="44"/>
      <c r="V112" s="48">
        <f>V110+V111</f>
        <v>0</v>
      </c>
    </row>
    <row r="113" spans="2:14" ht="15" customHeight="1" x14ac:dyDescent="0.25">
      <c r="B113" s="19"/>
      <c r="C113" s="20"/>
      <c r="M113" s="21"/>
      <c r="N113" s="22"/>
    </row>
    <row r="114" spans="2:14" ht="15" customHeight="1" x14ac:dyDescent="0.25"/>
    <row r="115" spans="2:14" ht="15" customHeight="1" x14ac:dyDescent="0.25"/>
  </sheetData>
  <sheetProtection algorithmName="SHA-512" hashValue="VZmGck1lNAo+2JTNwq/06F9rkBVGohrknWInujOoiuYtdImSkSrry8CiCn9oAkUYNCuRhZIVCJAwgMS3ShKWhg==" saltValue="4sXsPXnJJzsHI2g4mofuIQ==" spinCount="100000" sheet="1" objects="1" scenarios="1"/>
  <mergeCells count="259">
    <mergeCell ref="S110:T110"/>
    <mergeCell ref="S111:T111"/>
    <mergeCell ref="N99:N100"/>
    <mergeCell ref="R99:R100"/>
    <mergeCell ref="S99:S100"/>
    <mergeCell ref="T99:T100"/>
    <mergeCell ref="L101:L102"/>
    <mergeCell ref="M101:M102"/>
    <mergeCell ref="N101:N102"/>
    <mergeCell ref="R101:R102"/>
    <mergeCell ref="S101:S102"/>
    <mergeCell ref="T101:T102"/>
    <mergeCell ref="B101:B102"/>
    <mergeCell ref="C101:C102"/>
    <mergeCell ref="D101:D102"/>
    <mergeCell ref="E101:E102"/>
    <mergeCell ref="F101:F102"/>
    <mergeCell ref="G101:G102"/>
    <mergeCell ref="N91:N92"/>
    <mergeCell ref="R91:R92"/>
    <mergeCell ref="S91:S92"/>
    <mergeCell ref="H101:H102"/>
    <mergeCell ref="I101:I102"/>
    <mergeCell ref="J101:J102"/>
    <mergeCell ref="K101:K102"/>
    <mergeCell ref="L99:L100"/>
    <mergeCell ref="M99:M100"/>
    <mergeCell ref="H99:H100"/>
    <mergeCell ref="I99:I100"/>
    <mergeCell ref="J99:J100"/>
    <mergeCell ref="K99:K100"/>
    <mergeCell ref="B99:B100"/>
    <mergeCell ref="C99:C100"/>
    <mergeCell ref="D99:D100"/>
    <mergeCell ref="E99:E100"/>
    <mergeCell ref="F99:F100"/>
    <mergeCell ref="G99:G100"/>
    <mergeCell ref="H91:H92"/>
    <mergeCell ref="I91:I92"/>
    <mergeCell ref="J91:J92"/>
    <mergeCell ref="K82:K83"/>
    <mergeCell ref="L82:L83"/>
    <mergeCell ref="M82:M83"/>
    <mergeCell ref="N86:N87"/>
    <mergeCell ref="R86:R87"/>
    <mergeCell ref="H82:H83"/>
    <mergeCell ref="I82:I83"/>
    <mergeCell ref="J82:J83"/>
    <mergeCell ref="S86:S87"/>
    <mergeCell ref="T86:T87"/>
    <mergeCell ref="B91:B92"/>
    <mergeCell ref="C91:C92"/>
    <mergeCell ref="D91:D92"/>
    <mergeCell ref="E91:E92"/>
    <mergeCell ref="F91:F92"/>
    <mergeCell ref="G91:G92"/>
    <mergeCell ref="H86:H87"/>
    <mergeCell ref="I86:I87"/>
    <mergeCell ref="J86:J87"/>
    <mergeCell ref="K86:K87"/>
    <mergeCell ref="L86:L87"/>
    <mergeCell ref="M86:M87"/>
    <mergeCell ref="T91:T92"/>
    <mergeCell ref="K91:K92"/>
    <mergeCell ref="L91:L92"/>
    <mergeCell ref="M91:M92"/>
    <mergeCell ref="B86:B87"/>
    <mergeCell ref="C86:C87"/>
    <mergeCell ref="D86:D87"/>
    <mergeCell ref="E86:E87"/>
    <mergeCell ref="F86:F87"/>
    <mergeCell ref="G86:G87"/>
    <mergeCell ref="S74:S75"/>
    <mergeCell ref="T74:T75"/>
    <mergeCell ref="L72:L73"/>
    <mergeCell ref="M72:M73"/>
    <mergeCell ref="N76:N77"/>
    <mergeCell ref="R76:R77"/>
    <mergeCell ref="S76:S77"/>
    <mergeCell ref="T76:T77"/>
    <mergeCell ref="B82:B83"/>
    <mergeCell ref="C82:C83"/>
    <mergeCell ref="D82:D83"/>
    <mergeCell ref="E82:E83"/>
    <mergeCell ref="F82:F83"/>
    <mergeCell ref="G82:G83"/>
    <mergeCell ref="H76:H77"/>
    <mergeCell ref="I76:I77"/>
    <mergeCell ref="J76:J77"/>
    <mergeCell ref="K76:K77"/>
    <mergeCell ref="L76:L77"/>
    <mergeCell ref="M76:M77"/>
    <mergeCell ref="N82:N83"/>
    <mergeCell ref="R82:R83"/>
    <mergeCell ref="S82:S83"/>
    <mergeCell ref="T82:T83"/>
    <mergeCell ref="K74:K75"/>
    <mergeCell ref="B76:B77"/>
    <mergeCell ref="C76:C77"/>
    <mergeCell ref="D76:D77"/>
    <mergeCell ref="E76:E77"/>
    <mergeCell ref="F76:F77"/>
    <mergeCell ref="G76:G77"/>
    <mergeCell ref="N72:N73"/>
    <mergeCell ref="R72:R73"/>
    <mergeCell ref="L74:L75"/>
    <mergeCell ref="M74:M75"/>
    <mergeCell ref="N74:N75"/>
    <mergeCell ref="R74:R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S57:S58"/>
    <mergeCell ref="T57:T58"/>
    <mergeCell ref="B72:B73"/>
    <mergeCell ref="C72:C73"/>
    <mergeCell ref="D72:D73"/>
    <mergeCell ref="E72:E73"/>
    <mergeCell ref="F72:F73"/>
    <mergeCell ref="G72:G73"/>
    <mergeCell ref="H57:H58"/>
    <mergeCell ref="I57:I58"/>
    <mergeCell ref="J57:J58"/>
    <mergeCell ref="K57:K58"/>
    <mergeCell ref="L57:L58"/>
    <mergeCell ref="M57:M58"/>
    <mergeCell ref="H72:H73"/>
    <mergeCell ref="I72:I73"/>
    <mergeCell ref="J72:J73"/>
    <mergeCell ref="K72:K73"/>
    <mergeCell ref="S72:S73"/>
    <mergeCell ref="T72:T73"/>
    <mergeCell ref="B57:B58"/>
    <mergeCell ref="C57:C58"/>
    <mergeCell ref="D57:D58"/>
    <mergeCell ref="E57:E58"/>
    <mergeCell ref="F57:F58"/>
    <mergeCell ref="G57:G58"/>
    <mergeCell ref="H53:H54"/>
    <mergeCell ref="I53:I54"/>
    <mergeCell ref="J53:J54"/>
    <mergeCell ref="N49:N50"/>
    <mergeCell ref="R49:R50"/>
    <mergeCell ref="E49:E50"/>
    <mergeCell ref="F49:F50"/>
    <mergeCell ref="G49:G50"/>
    <mergeCell ref="N57:N58"/>
    <mergeCell ref="R57:R58"/>
    <mergeCell ref="S49:S50"/>
    <mergeCell ref="T49:T50"/>
    <mergeCell ref="B53:B54"/>
    <mergeCell ref="C53:C54"/>
    <mergeCell ref="D53:D54"/>
    <mergeCell ref="E53:E54"/>
    <mergeCell ref="F53:F54"/>
    <mergeCell ref="G53:G54"/>
    <mergeCell ref="H49:H50"/>
    <mergeCell ref="I49:I50"/>
    <mergeCell ref="J49:J50"/>
    <mergeCell ref="K49:K50"/>
    <mergeCell ref="L49:L50"/>
    <mergeCell ref="M49:M50"/>
    <mergeCell ref="N53:N54"/>
    <mergeCell ref="R53:R54"/>
    <mergeCell ref="S53:S54"/>
    <mergeCell ref="T53:T54"/>
    <mergeCell ref="K53:K54"/>
    <mergeCell ref="L53:L54"/>
    <mergeCell ref="M53:M54"/>
    <mergeCell ref="B49:B50"/>
    <mergeCell ref="C49:C50"/>
    <mergeCell ref="D49:D50"/>
    <mergeCell ref="N22:N23"/>
    <mergeCell ref="R22:R23"/>
    <mergeCell ref="S22:S23"/>
    <mergeCell ref="T22:T23"/>
    <mergeCell ref="B37:B38"/>
    <mergeCell ref="C37:C38"/>
    <mergeCell ref="D37:D38"/>
    <mergeCell ref="E37:E38"/>
    <mergeCell ref="F37:F38"/>
    <mergeCell ref="G37:G38"/>
    <mergeCell ref="H22:H23"/>
    <mergeCell ref="I22:I23"/>
    <mergeCell ref="J22:J23"/>
    <mergeCell ref="K22:K23"/>
    <mergeCell ref="L22:L23"/>
    <mergeCell ref="M22:M23"/>
    <mergeCell ref="N37:N38"/>
    <mergeCell ref="R37:R38"/>
    <mergeCell ref="S37:S38"/>
    <mergeCell ref="T37:T38"/>
    <mergeCell ref="K37:K38"/>
    <mergeCell ref="L37:L38"/>
    <mergeCell ref="M37:M38"/>
    <mergeCell ref="B22:B23"/>
    <mergeCell ref="C22:C23"/>
    <mergeCell ref="D22:D23"/>
    <mergeCell ref="E22:E23"/>
    <mergeCell ref="F22:F23"/>
    <mergeCell ref="G22:G23"/>
    <mergeCell ref="H20:H21"/>
    <mergeCell ref="I20:I21"/>
    <mergeCell ref="J20:J21"/>
    <mergeCell ref="H37:H38"/>
    <mergeCell ref="I37:I38"/>
    <mergeCell ref="J37:J38"/>
    <mergeCell ref="R13:R14"/>
    <mergeCell ref="S13:S14"/>
    <mergeCell ref="T13:T14"/>
    <mergeCell ref="B20:B21"/>
    <mergeCell ref="C20:C21"/>
    <mergeCell ref="D20:D21"/>
    <mergeCell ref="E20:E21"/>
    <mergeCell ref="F20:F21"/>
    <mergeCell ref="G20:G21"/>
    <mergeCell ref="H13:H14"/>
    <mergeCell ref="I13:I14"/>
    <mergeCell ref="J13:J14"/>
    <mergeCell ref="K13:K14"/>
    <mergeCell ref="L13:L14"/>
    <mergeCell ref="M13:M14"/>
    <mergeCell ref="N20:N21"/>
    <mergeCell ref="R20:R21"/>
    <mergeCell ref="S20:S21"/>
    <mergeCell ref="T20:T21"/>
    <mergeCell ref="K20:K21"/>
    <mergeCell ref="L20:L21"/>
    <mergeCell ref="M20:M21"/>
    <mergeCell ref="S112:T112"/>
    <mergeCell ref="N9:N10"/>
    <mergeCell ref="R9:R10"/>
    <mergeCell ref="S9:S10"/>
    <mergeCell ref="T9:T10"/>
    <mergeCell ref="B13:B14"/>
    <mergeCell ref="C13:C14"/>
    <mergeCell ref="D13:D14"/>
    <mergeCell ref="E13:E14"/>
    <mergeCell ref="F13:F14"/>
    <mergeCell ref="G13:G14"/>
    <mergeCell ref="H9:H10"/>
    <mergeCell ref="I9:I10"/>
    <mergeCell ref="J9:J10"/>
    <mergeCell ref="K9:K10"/>
    <mergeCell ref="L9:L10"/>
    <mergeCell ref="M9:M10"/>
    <mergeCell ref="B9:B10"/>
    <mergeCell ref="C9:C10"/>
    <mergeCell ref="D9:D10"/>
    <mergeCell ref="E9:E10"/>
    <mergeCell ref="F9:F10"/>
    <mergeCell ref="G9:G10"/>
    <mergeCell ref="N13:N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Lukáš Drahozal</dc:creator>
  <cp:lastModifiedBy>Ing. Lukáš Drahozal</cp:lastModifiedBy>
  <dcterms:created xsi:type="dcterms:W3CDTF">2025-06-23T06:15:51Z</dcterms:created>
  <dcterms:modified xsi:type="dcterms:W3CDTF">2025-08-14T07:48:17Z</dcterms:modified>
</cp:coreProperties>
</file>