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PI\úkoly Vychodilová\VZ dle zákona 2025\31-č_Úklid Čáslav\pracovní dokumenty\240925\"/>
    </mc:Choice>
  </mc:AlternateContent>
  <xr:revisionPtr revIDLastSave="0" documentId="13_ncr:1_{A22FACDE-B278-427F-8B85-2321C8F58974}" xr6:coauthVersionLast="47" xr6:coauthVersionMax="47" xr10:uidLastSave="{00000000-0000-0000-0000-000000000000}"/>
  <bookViews>
    <workbookView xWindow="-120" yWindow="-16320" windowWidth="29040" windowHeight="15840" xr2:uid="{3EF89951-6C47-4EE0-B110-A0185A4CB45A}"/>
  </bookViews>
  <sheets>
    <sheet name="Čásla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2" l="1"/>
  <c r="G7" i="2"/>
  <c r="H7" i="2" s="1"/>
  <c r="H6" i="2"/>
  <c r="J9" i="2"/>
  <c r="J8" i="2"/>
  <c r="G6" i="2"/>
  <c r="H10" i="2" l="1"/>
  <c r="J6" i="2"/>
  <c r="J10" i="2" s="1"/>
</calcChain>
</file>

<file path=xl/sharedStrings.xml><?xml version="1.0" encoding="utf-8"?>
<sst xmlns="http://schemas.openxmlformats.org/spreadsheetml/2006/main" count="29" uniqueCount="25">
  <si>
    <t>Počet měsíců úklidu</t>
  </si>
  <si>
    <t xml:space="preserve">Úklid prostor v čase </t>
  </si>
  <si>
    <t>Počet dnů  úklidu v týdnu</t>
  </si>
  <si>
    <t>Počet hodin úklidu den</t>
  </si>
  <si>
    <t>Počet hodin úklidu týden</t>
  </si>
  <si>
    <t>Počet hodin úklidu měsíc</t>
  </si>
  <si>
    <t>Počet hodin úklidu ročně dle měsíců úklidů</t>
  </si>
  <si>
    <t>Cena za hodinu</t>
  </si>
  <si>
    <t>Cena celkem</t>
  </si>
  <si>
    <t>/</t>
  </si>
  <si>
    <t>Celkem Čáslav</t>
  </si>
  <si>
    <t>Otevírací doba muzea: duben a říjen – soboty a neděle + svátky 9,00 – 17,00; květen až září – úterý až neděle + svátky 9,00 - 17,00</t>
  </si>
  <si>
    <t>Úklid budova A, kanceláře, dílny, depozitáře a expozice</t>
  </si>
  <si>
    <t>2 + SV</t>
  </si>
  <si>
    <t>6 - 18</t>
  </si>
  <si>
    <t>Úklid  NZM Čáslav</t>
  </si>
  <si>
    <t>6 - 9 ; 17 - 19</t>
  </si>
  <si>
    <t>Úklid mimořádné předváděcí akce: cca 10 x za rok úklid sociálního zařízení, expozice a venkovních prostor</t>
  </si>
  <si>
    <r>
      <t xml:space="preserve">Úklid expozic a přístupných depozitářů před sezónou je možné zajistit pomocí více pracovníků. Úklid expozic a depozitářů nutno zajistit stálým pracovníkem. Hygienické prostředky zajistí NZM. </t>
    </r>
    <r>
      <rPr>
        <b/>
        <sz val="14"/>
        <rFont val="Calibri"/>
        <family val="2"/>
        <charset val="238"/>
        <scheme val="minor"/>
      </rPr>
      <t>Úklidové prostředky včetně potřebného vybavení (mop, kbelík, vysavač …) zajistí poskytovatel služby.</t>
    </r>
    <r>
      <rPr>
        <b/>
        <sz val="14"/>
        <color theme="1"/>
        <rFont val="Calibri"/>
        <family val="2"/>
        <charset val="238"/>
        <scheme val="minor"/>
      </rPr>
      <t xml:space="preserve"> Rozsah a četnost úklidu: 
</t>
    </r>
  </si>
  <si>
    <t>Úterý až čtvrtek 7 - 13, pátek 12 - 18</t>
  </si>
  <si>
    <t>Úklid kanceláří a chodeb WC kanceláře - zametání, vysávání, stírání, utírání prachu.Úklid technického zázemí nového depozitáře -WC, kuchyňka,  chodby, kanceláře depozitář - zametání, vysávání, stírání, utírání prachu. Úklid depozitářů a expozic, vysávání, stírání, utírání prachu. Úklid zázemí dílen, zametání, stírání, WC, sprcha, šatna . Období duben až říjen.</t>
  </si>
  <si>
    <t>Úklid kanceláří a chodeb WC kanceláře - zametání, vysávání, stírání, utírání prachu.Úklid technického zázemí nového depozitáře -WC, kuchyňka,  chodby, kanceláře depozitář - zametání, vysávání, stírání, utírání prachu. Úklid depozitářů a expozic, vysávání, stírání, utírání prachu. Úklid zázemí dílen, zametání, stírání, WC, sprcha, šatna . Období listopad až březen.</t>
  </si>
  <si>
    <t>Úterý až pátek 7 - 10</t>
  </si>
  <si>
    <r>
      <t xml:space="preserve">Předmětem této veřejné zakázky  je poskytování služeb spočívajících v úklidových pracích v areálu NZM Čáslav. </t>
    </r>
    <r>
      <rPr>
        <b/>
        <sz val="14"/>
        <rFont val="Calibri"/>
        <family val="2"/>
        <charset val="238"/>
        <scheme val="minor"/>
      </rPr>
      <t>Předpokládaný rozsah prací je 1100 hod.</t>
    </r>
    <r>
      <rPr>
        <sz val="14"/>
        <rFont val="Calibri"/>
        <family val="2"/>
        <charset val="238"/>
        <scheme val="minor"/>
      </rPr>
      <t xml:space="preserve"> </t>
    </r>
    <r>
      <rPr>
        <b/>
        <sz val="14"/>
        <color theme="1"/>
        <rFont val="Calibri"/>
        <family val="2"/>
        <charset val="238"/>
        <scheme val="minor"/>
      </rPr>
      <t xml:space="preserve">za rok. S ohledem na potřeby objednatele nebo případnou změnu otevírací doby v průběhu roku může být skutečně čerpaný objem prací nižší.  </t>
    </r>
  </si>
  <si>
    <t xml:space="preserve">Úklid veřejných WC včetně doplnění hygienických potřeb vždy před otevřením expozic : duben až říjen – neděle + svátky 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</si>
</sst>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4" xfId="0" applyFont="1" applyFill="1" applyBorder="1" applyAlignment="1">
      <alignment wrapText="1"/>
    </xf>
    <xf numFmtId="0" fontId="1" fillId="4" borderId="5" xfId="0" applyFont="1" applyFill="1" applyBorder="1" applyAlignment="1">
      <alignment horizont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164" fontId="1" fillId="0" borderId="9" xfId="0" applyNumberFormat="1" applyFont="1" applyBorder="1"/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49" fontId="0" fillId="0" borderId="8" xfId="0" applyNumberFormat="1" applyBorder="1" applyAlignment="1">
      <alignment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2" fillId="7" borderId="10" xfId="0" applyFont="1" applyFill="1" applyBorder="1" applyAlignment="1">
      <alignment horizontal="center"/>
    </xf>
    <xf numFmtId="164" fontId="3" fillId="7" borderId="3" xfId="0" applyNumberFormat="1" applyFont="1" applyFill="1" applyBorder="1"/>
    <xf numFmtId="0" fontId="1" fillId="5" borderId="4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164" fontId="1" fillId="0" borderId="8" xfId="0" applyNumberFormat="1" applyFont="1" applyBorder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3" fillId="7" borderId="1" xfId="0" applyFont="1" applyFill="1" applyBorder="1" applyAlignment="1">
      <alignment wrapText="1"/>
    </xf>
    <xf numFmtId="164" fontId="1" fillId="0" borderId="0" xfId="0" applyNumberFormat="1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11" xfId="0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9B8F-5020-478F-BC29-0764EF516E15}">
  <dimension ref="A1:J16"/>
  <sheetViews>
    <sheetView tabSelected="1" topLeftCell="B1" workbookViewId="0">
      <selection activeCell="M7" sqref="M7"/>
    </sheetView>
  </sheetViews>
  <sheetFormatPr defaultRowHeight="14.5" x14ac:dyDescent="0.35"/>
  <cols>
    <col min="1" max="1" width="51.81640625" customWidth="1"/>
    <col min="2" max="9" width="16.1796875" customWidth="1"/>
    <col min="10" max="10" width="20" customWidth="1"/>
  </cols>
  <sheetData>
    <row r="1" spans="1:10" ht="27.75" customHeight="1" thickBot="1" x14ac:dyDescent="0.5">
      <c r="A1" s="29" t="s">
        <v>15</v>
      </c>
      <c r="B1" s="30"/>
      <c r="C1" s="30"/>
      <c r="D1" s="30"/>
      <c r="E1" s="30"/>
      <c r="F1" s="30"/>
      <c r="G1" s="30"/>
      <c r="H1" s="30"/>
      <c r="I1" s="30"/>
      <c r="J1" s="31"/>
    </row>
    <row r="2" spans="1:10" ht="53.25" customHeight="1" thickBot="1" x14ac:dyDescent="0.5">
      <c r="A2" s="32" t="s">
        <v>23</v>
      </c>
      <c r="B2" s="33"/>
      <c r="C2" s="33"/>
      <c r="D2" s="33"/>
      <c r="E2" s="33"/>
      <c r="F2" s="33"/>
      <c r="G2" s="33"/>
      <c r="H2" s="33"/>
      <c r="I2" s="33"/>
      <c r="J2" s="34"/>
    </row>
    <row r="3" spans="1:10" ht="39" customHeight="1" thickBot="1" x14ac:dyDescent="0.5">
      <c r="A3" s="32" t="s">
        <v>11</v>
      </c>
      <c r="B3" s="33"/>
      <c r="C3" s="33"/>
      <c r="D3" s="33"/>
      <c r="E3" s="33"/>
      <c r="F3" s="33"/>
      <c r="G3" s="33"/>
      <c r="H3" s="33"/>
      <c r="I3" s="33"/>
      <c r="J3" s="34"/>
    </row>
    <row r="4" spans="1:10" ht="102" customHeight="1" thickBot="1" x14ac:dyDescent="0.5">
      <c r="A4" s="32" t="s">
        <v>18</v>
      </c>
      <c r="B4" s="33"/>
      <c r="C4" s="33"/>
      <c r="D4" s="33"/>
      <c r="E4" s="33"/>
      <c r="F4" s="33"/>
      <c r="G4" s="33"/>
      <c r="H4" s="33"/>
      <c r="I4" s="33"/>
      <c r="J4" s="34"/>
    </row>
    <row r="5" spans="1:10" ht="57" customHeight="1" thickBot="1" x14ac:dyDescent="0.4">
      <c r="A5" s="1" t="s">
        <v>12</v>
      </c>
      <c r="B5" s="2" t="s">
        <v>0</v>
      </c>
      <c r="C5" s="3" t="s">
        <v>1</v>
      </c>
      <c r="D5" s="4" t="s">
        <v>2</v>
      </c>
      <c r="E5" s="5" t="s">
        <v>3</v>
      </c>
      <c r="F5" s="5" t="s">
        <v>4</v>
      </c>
      <c r="G5" s="6" t="s">
        <v>5</v>
      </c>
      <c r="H5" s="7" t="s">
        <v>6</v>
      </c>
      <c r="I5" s="18" t="s">
        <v>7</v>
      </c>
      <c r="J5" s="19" t="s">
        <v>8</v>
      </c>
    </row>
    <row r="6" spans="1:10" ht="98.4" customHeight="1" x14ac:dyDescent="0.35">
      <c r="A6" s="11" t="s">
        <v>20</v>
      </c>
      <c r="B6" s="11">
        <v>7</v>
      </c>
      <c r="C6" s="13" t="s">
        <v>19</v>
      </c>
      <c r="D6" s="9">
        <v>4</v>
      </c>
      <c r="E6" s="9">
        <v>6</v>
      </c>
      <c r="F6" s="9">
        <v>24</v>
      </c>
      <c r="G6" s="9">
        <f>F6*4</f>
        <v>96</v>
      </c>
      <c r="H6" s="9">
        <f>G6*7</f>
        <v>672</v>
      </c>
      <c r="I6" s="8"/>
      <c r="J6" s="20">
        <f t="shared" ref="J6:J9" si="0">I6*H6</f>
        <v>0</v>
      </c>
    </row>
    <row r="7" spans="1:10" ht="98.4" customHeight="1" x14ac:dyDescent="0.35">
      <c r="A7" s="11" t="s">
        <v>21</v>
      </c>
      <c r="B7" s="11">
        <v>5</v>
      </c>
      <c r="C7" s="13" t="s">
        <v>22</v>
      </c>
      <c r="D7" s="9">
        <v>4</v>
      </c>
      <c r="E7" s="9">
        <v>3</v>
      </c>
      <c r="F7" s="9">
        <v>12</v>
      </c>
      <c r="G7" s="9">
        <f>PRODUCT(F7,4)</f>
        <v>48</v>
      </c>
      <c r="H7" s="9">
        <f>PRODUCT(G7,5)</f>
        <v>240</v>
      </c>
      <c r="I7" s="8"/>
      <c r="J7" s="20">
        <f>I7*H7</f>
        <v>0</v>
      </c>
    </row>
    <row r="8" spans="1:10" ht="51.75" customHeight="1" x14ac:dyDescent="0.35">
      <c r="A8" s="12" t="s">
        <v>24</v>
      </c>
      <c r="B8" s="11">
        <v>7</v>
      </c>
      <c r="C8" s="13" t="s">
        <v>16</v>
      </c>
      <c r="D8" s="9" t="s">
        <v>13</v>
      </c>
      <c r="E8" s="9">
        <v>2</v>
      </c>
      <c r="F8" s="9">
        <v>2</v>
      </c>
      <c r="G8" s="9">
        <v>8</v>
      </c>
      <c r="H8" s="9">
        <v>60</v>
      </c>
      <c r="I8" s="8"/>
      <c r="J8" s="10">
        <f t="shared" si="0"/>
        <v>0</v>
      </c>
    </row>
    <row r="9" spans="1:10" ht="34.5" customHeight="1" thickBot="1" x14ac:dyDescent="0.4">
      <c r="A9" s="12" t="s">
        <v>17</v>
      </c>
      <c r="B9" s="9" t="s">
        <v>9</v>
      </c>
      <c r="C9" s="13" t="s">
        <v>14</v>
      </c>
      <c r="D9" s="9" t="s">
        <v>9</v>
      </c>
      <c r="E9" s="9" t="s">
        <v>9</v>
      </c>
      <c r="F9" s="9" t="s">
        <v>9</v>
      </c>
      <c r="G9" s="9" t="s">
        <v>9</v>
      </c>
      <c r="H9" s="28">
        <v>128</v>
      </c>
      <c r="I9" s="8"/>
      <c r="J9" s="10">
        <f t="shared" si="0"/>
        <v>0</v>
      </c>
    </row>
    <row r="10" spans="1:10" ht="19" thickBot="1" x14ac:dyDescent="0.5">
      <c r="A10" s="21"/>
      <c r="B10" s="21"/>
      <c r="C10" s="22"/>
      <c r="D10" s="14"/>
      <c r="E10" s="14"/>
      <c r="F10" s="14"/>
      <c r="G10" s="14"/>
      <c r="H10" s="16">
        <f>SUM(H6:H9)</f>
        <v>1100</v>
      </c>
      <c r="I10" s="23" t="s">
        <v>10</v>
      </c>
      <c r="J10" s="17">
        <f>SUM(J6:J9)</f>
        <v>0</v>
      </c>
    </row>
    <row r="11" spans="1:10" ht="15" customHeight="1" x14ac:dyDescent="0.35">
      <c r="A11" s="21"/>
      <c r="B11" s="21"/>
      <c r="C11" s="22"/>
      <c r="D11" s="14"/>
      <c r="E11" s="14"/>
      <c r="F11" s="14"/>
      <c r="G11" s="14"/>
      <c r="H11" s="14"/>
      <c r="J11" s="24"/>
    </row>
    <row r="12" spans="1:10" x14ac:dyDescent="0.35">
      <c r="A12" s="25"/>
      <c r="B12" s="26"/>
      <c r="C12" s="26"/>
      <c r="G12" s="14"/>
      <c r="H12" s="14"/>
      <c r="J12" s="24"/>
    </row>
    <row r="13" spans="1:10" ht="17.25" customHeight="1" x14ac:dyDescent="0.35">
      <c r="A13" s="27"/>
      <c r="B13" s="21"/>
      <c r="C13" s="22"/>
      <c r="D13" s="14"/>
      <c r="E13" s="14"/>
      <c r="F13" s="14"/>
      <c r="G13" s="14"/>
      <c r="H13" s="14"/>
      <c r="J13" s="24"/>
    </row>
    <row r="14" spans="1:10" x14ac:dyDescent="0.35">
      <c r="A14" s="21"/>
      <c r="B14" s="21"/>
      <c r="C14" s="22"/>
      <c r="D14" s="14"/>
      <c r="E14" s="14"/>
      <c r="F14" s="14"/>
      <c r="G14" s="14"/>
      <c r="H14" s="14"/>
      <c r="J14" s="24"/>
    </row>
    <row r="15" spans="1:10" x14ac:dyDescent="0.35">
      <c r="B15" s="14"/>
      <c r="C15" s="15"/>
      <c r="D15" s="14"/>
      <c r="E15" s="14"/>
      <c r="F15" s="14"/>
      <c r="G15" s="14"/>
    </row>
    <row r="16" spans="1:10" x14ac:dyDescent="0.35">
      <c r="B16" s="14"/>
      <c r="C16" s="15"/>
      <c r="D16" s="14"/>
      <c r="E16" s="14"/>
      <c r="F16" s="14"/>
      <c r="G16" s="14"/>
    </row>
  </sheetData>
  <mergeCells count="4">
    <mergeCell ref="A1:J1"/>
    <mergeCell ref="A2:J2"/>
    <mergeCell ref="A3:J3"/>
    <mergeCell ref="A4:J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Čáslav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 Robert</dc:creator>
  <cp:lastModifiedBy>Šeferna Václav</cp:lastModifiedBy>
  <dcterms:created xsi:type="dcterms:W3CDTF">2024-10-09T13:20:42Z</dcterms:created>
  <dcterms:modified xsi:type="dcterms:W3CDTF">2025-09-29T09:28:44Z</dcterms:modified>
</cp:coreProperties>
</file>