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00"/>
  </bookViews>
  <sheets>
    <sheet name="Soupis činností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F91" i="2" s="1"/>
  <c r="F77" i="2"/>
  <c r="F87" i="2"/>
  <c r="F9" i="2"/>
  <c r="F10" i="2" l="1"/>
  <c r="F17" i="2"/>
  <c r="F20" i="2"/>
  <c r="F24" i="2"/>
  <c r="F25" i="2"/>
  <c r="F26" i="2"/>
  <c r="F28" i="2"/>
  <c r="F40" i="2"/>
  <c r="F52" i="2"/>
  <c r="F56" i="2"/>
  <c r="F78" i="2" l="1"/>
  <c r="F93" i="2" s="1"/>
</calcChain>
</file>

<file path=xl/sharedStrings.xml><?xml version="1.0" encoding="utf-8"?>
<sst xmlns="http://schemas.openxmlformats.org/spreadsheetml/2006/main" count="111" uniqueCount="98">
  <si>
    <t>Jednotka</t>
  </si>
  <si>
    <t>Jednotek</t>
  </si>
  <si>
    <t>bm</t>
  </si>
  <si>
    <t>ks</t>
  </si>
  <si>
    <t>Soupis hlavních činností k ocenění</t>
  </si>
  <si>
    <t>soubor</t>
  </si>
  <si>
    <t>Ostatní náklady (zajištění bezepčnosti a dozoru během průzkumných prací, fotodokumentace, povolení prací, získání souhlasů vlastníků pozemků, plnění požadavků správců sítí vč. vytyčení sítí, likvidace vrtů a sond, archivace výsledků do GEOFOND)</t>
  </si>
  <si>
    <t>Dopravní náklady vrtné techniky, zajištění přístupu, souhlasů majitelů pozemků</t>
  </si>
  <si>
    <t>Odběr vzorků podzemní vody (2x).</t>
  </si>
  <si>
    <t>Měření naražené a ustálené HPV v každém vrtu.</t>
  </si>
  <si>
    <t>Ukončení vrtů až po dosažení souvislé neporušené horniny (předpoklad slínovec).</t>
  </si>
  <si>
    <t>Odběr neporušených vzorků zemin (pro každou kopanou sondu 1 neporušený vzorek).</t>
  </si>
  <si>
    <t>Zaměření vrtu v souřadnicích JTSK, BpV.</t>
  </si>
  <si>
    <t>Zaměření sond v souřadnicích JTSK, BpV.</t>
  </si>
  <si>
    <t>Fotodokumentace vrtných jader s měřítkem.</t>
  </si>
  <si>
    <t>Fotodokumentace kopaných sond s měřítkem.</t>
  </si>
  <si>
    <t>Vrtné práce - dynamická penetrační zkouška 10 ks (předpokládaná metráž cca 4 m)</t>
  </si>
  <si>
    <t>Klasifikace skalních a poloskalních hornin dle ČSN 731001, vrtatelnost, těžitelnost</t>
  </si>
  <si>
    <t>objemová hmotnost a pórovitost v přirozeném stavu</t>
  </si>
  <si>
    <t>vlhkost v přirozeném stavu</t>
  </si>
  <si>
    <t>zrnitost</t>
  </si>
  <si>
    <t>náchylnost k prosedání (určení stlačitelnosti a průběhu konsolidace)</t>
  </si>
  <si>
    <t>úhel vnitřního tření – efektivní (krabicová a triaxiální smyková zkouška)</t>
  </si>
  <si>
    <t>pórový tlak</t>
  </si>
  <si>
    <t>určení únosnosti – zejména v prostoru základové spáry uvažovaného sdruženého objektu (ČSN EN ISO 17 892)</t>
  </si>
  <si>
    <t>modul přetvárnosti Edef2</t>
  </si>
  <si>
    <t>poissonovo číslo</t>
  </si>
  <si>
    <t>soudržnost efektivní</t>
  </si>
  <si>
    <t>pevnost v tlaku (neporušený vzorek hornin v podloží hráze)</t>
  </si>
  <si>
    <t>objemová hmotnost zeminy, objemová hmotnost nasycené zeminy</t>
  </si>
  <si>
    <t>pórovitost přirozená/po zhutnění</t>
  </si>
  <si>
    <t>ulehlost pro písky a štěrky ID</t>
  </si>
  <si>
    <t>zrnitostní rozbor</t>
  </si>
  <si>
    <t>stanovení zhutnitelnosti Proctor-Standard</t>
  </si>
  <si>
    <t>modul přetvárnosti Edef2 - po předpokládané technologické úpravě pro použití do tělesa hráze</t>
  </si>
  <si>
    <t>úhel vnitřního tření – efektivní (krabicová a triaxiální smyková zkouška po zhutnění)</t>
  </si>
  <si>
    <t>soudržnost po zhutnění (efektivní)</t>
  </si>
  <si>
    <t>poissonovo číslo po zhutnění</t>
  </si>
  <si>
    <t>obsah organické hmoty</t>
  </si>
  <si>
    <r>
      <t xml:space="preserve">indexové zk. soudržných zemin - základní vlastnosti zemin </t>
    </r>
    <r>
      <rPr>
        <i/>
        <u/>
        <sz val="8"/>
        <color rgb="FF008080"/>
        <rFont val="Arial"/>
        <family val="2"/>
        <charset val="238"/>
      </rPr>
      <t>vč. zatřídění zemin dle ČSN EN 1997-1, ČSN 752310, resp. ČSN 752410 tab.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u/>
        <sz val="8"/>
        <color rgb="FF008080"/>
        <rFont val="Arial"/>
        <family val="2"/>
        <charset val="238"/>
      </rPr>
      <t>3.</t>
    </r>
    <r>
      <rPr>
        <i/>
        <sz val="8"/>
        <color theme="1"/>
        <rFont val="Arial"/>
        <family val="2"/>
        <charset val="238"/>
      </rPr>
      <t>, konzistenční meze, ws, wp, wL, vlhkost v přiroz. stavu, zdánlivá hustota pevných částic</t>
    </r>
  </si>
  <si>
    <t>Rozbory zemin a horniny z porušených vzorků, vč. odběru (rozsah analýz, viz zadávací list, vymezení předmětu VZ)</t>
  </si>
  <si>
    <t>Rozbory zemin a horniny z neporušených vzorků, vč. odběru (rozsah analýz - viz zadávací list, vymezení předmětu VZ)</t>
  </si>
  <si>
    <t xml:space="preserve">Vzorky podzemní vody v místě sdružených objektů vč. stanovení chemické agresivity prostředí na beton a ocel </t>
  </si>
  <si>
    <t>stanovení chemické agresivity prostředí na beton dle ČSN EN 206+A2</t>
  </si>
  <si>
    <t>stanovení chemické agresivity prostředí na ocel dle ČSN 03 8375</t>
  </si>
  <si>
    <t>rešerše podkladů GEOFOND ČGS</t>
  </si>
  <si>
    <t>vyhodnocení provedených prací</t>
  </si>
  <si>
    <t>určení geotechnické kategorie</t>
  </si>
  <si>
    <t>zpracování závěrů analýz</t>
  </si>
  <si>
    <t xml:space="preserve">geotechnická doporučení pro další projekční práce </t>
  </si>
  <si>
    <t>doporučení způsobu založení hráze a objektů do podloží (včetně úrovně založení)</t>
  </si>
  <si>
    <t>určení vhodnosti zemin do budovaných konstrukcí (TNV 752415 tab.1, kap. 7.7)</t>
  </si>
  <si>
    <t>určení vhodných zemníků včetně odhadu množství zemin k těžbě a zatřídění těžitelnosti</t>
  </si>
  <si>
    <t>návrh případné technologie úpravy zemin pro využití v tělese hráze</t>
  </si>
  <si>
    <t>doporučené sklony pro trvalé svahy a dočasné výkopy</t>
  </si>
  <si>
    <t>stanovení přítoku vody do stavební jámy (na základě koeficientu propustnosti z nálevné zkoušky)</t>
  </si>
  <si>
    <t>zhodnocení vlivu stavební činnosti a nádrže na okolí (hladina stávajících zdrojů, riziko znečištění)</t>
  </si>
  <si>
    <t>návrh součinnosti geotechnika během výstavby (včetně odhadu časové náročnosti)</t>
  </si>
  <si>
    <t>návrh zkušebního plánu pro zemní konstrukce dle postupu výstavby</t>
  </si>
  <si>
    <t>posouzení stability svahů údolí při zatopení a identifikace potenciálních sesuvných území</t>
  </si>
  <si>
    <t>vyhodnocení celkových nejistot průzkumu + komentář</t>
  </si>
  <si>
    <t>posouzení stability svahů hlavní hráze pro navržené sklony (na základě laboratorních parametrů zemin ze zemníku)</t>
  </si>
  <si>
    <t>posouzení rovnováhy v důsledku vztlaků a rizika prolomení podloží (zatěžovací stavy dle TNV 75 2415 a ČSN 75 2310)</t>
  </si>
  <si>
    <t>posouzení filtrační stability hráze a podloží (výpočtem nebo odborným posouzením dle typu zemin)</t>
  </si>
  <si>
    <t>výpočet deformace hráze a podloží, návrh převýšení hráze kvůli sedání</t>
  </si>
  <si>
    <t>stanovení únosnosti základové spáry</t>
  </si>
  <si>
    <t>dokumentace sond a mapový zákres (cca 1:1000) včetně souřadnic JTSK a výšek zhlaví vrtů v BpV</t>
  </si>
  <si>
    <t>předání výsledků IGP do archivu ČGS Geofond (dle zákona č. 62/1988 Sb.)</t>
  </si>
  <si>
    <t>popis hydrogeologických poměrů v podloží hráze (propustnost, filtrační stabilita, úroveň HPV)</t>
  </si>
  <si>
    <t>popis hydrogeologických poměrů v na okolní území (zatopení sklepů, suterénů, ovlivnění na studny)</t>
  </si>
  <si>
    <t>kpl</t>
  </si>
  <si>
    <t>Posouzení stability hráze na mezní stavy (po návrhu hráze projektantem)</t>
  </si>
  <si>
    <t>zpracování závěru</t>
  </si>
  <si>
    <t>zpracování výsledků, popis modelů, vstupů, kombinace zatížení (včetně grafických výstupů)</t>
  </si>
  <si>
    <t>Zaražené maloprofilové sondy 10 ks (předpokládaná metráž cca 3 m)</t>
  </si>
  <si>
    <t>Kopané sondy 4 ks (předpokládaná metráž cca 3 m)</t>
  </si>
  <si>
    <t>Vrtné práce - jádrové širokoprofilové vrty (min. pr. 150 mm) 9 ks (předpokládaná metráž cca 8-10 m)</t>
  </si>
  <si>
    <t>vykreslení geologických profilů (podélný profil hráze)</t>
  </si>
  <si>
    <t>Číslo akce: 219110026</t>
  </si>
  <si>
    <t>Jednotková cena 
v Kč (bez DPH)</t>
  </si>
  <si>
    <t>Celková cena 
v Kč (bez DPH)</t>
  </si>
  <si>
    <t>Název zakázky: Černilovský potok, Skalice, výstavba suché retenční nádrže – IGP</t>
  </si>
  <si>
    <t>Množství</t>
  </si>
  <si>
    <t>POZNÁMKA: Uchazeč doplní pouze podžlucené buňky s vloženou hodnou 1,11 dle svého návrhu. Jiné úpravy nejsou přípustné a budou znamenat vyřazení nabídky uchazeče.</t>
  </si>
  <si>
    <t>Měrná jednotka</t>
  </si>
  <si>
    <t>Cena celkem 
v Kč (bez DPH)</t>
  </si>
  <si>
    <t>Celková cena za provedení díla v Kč (bez DPH)</t>
  </si>
  <si>
    <t>Cena za provedení I. Etapy</t>
  </si>
  <si>
    <t>Cena za provedení II. Etapy</t>
  </si>
  <si>
    <t>II. Etapa - Dílčí položky</t>
  </si>
  <si>
    <t>I. Etapa - Dílčí položky</t>
  </si>
  <si>
    <t>Odběr porušených a neporušených vzorků zemin (min. 2 ks pro každý geotechnický typ, soudržné zeminy v podloží hráze + zemina v zemníku neporušené vzorky).</t>
  </si>
  <si>
    <t>Odběr porušených vzorků zemin dle zjištěných geotechnických typů (pro každý geotechnický typ 1 vzorek)</t>
  </si>
  <si>
    <t xml:space="preserve">Nálevná / čerpací zkouška ke zjištění koef. Propustnosti (pro každý geotechnický typ) </t>
  </si>
  <si>
    <r>
      <t xml:space="preserve">Terénní práce </t>
    </r>
    <r>
      <rPr>
        <i/>
        <sz val="8"/>
        <rFont val="Arial"/>
        <family val="2"/>
        <charset val="238"/>
      </rPr>
      <t>(*počty a umístění vrtů viz situace Mapový podklad IGP)</t>
    </r>
  </si>
  <si>
    <t>Laboratorní rozbory</t>
  </si>
  <si>
    <t>Ostatní</t>
  </si>
  <si>
    <t>Závěrečná zpráva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</si>
</sst>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i/>
      <u/>
      <sz val="8"/>
      <color rgb="FF00808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6" fillId="0" borderId="3" xfId="0" applyFont="1" applyBorder="1"/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0" xfId="0" applyFont="1" applyProtection="1"/>
    <xf numFmtId="4" fontId="2" fillId="3" borderId="2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4" fontId="4" fillId="0" borderId="2" xfId="0" applyNumberFormat="1" applyFont="1" applyBorder="1" applyAlignment="1">
      <alignment horizontal="center" vertical="center" wrapText="1"/>
    </xf>
    <xf numFmtId="4" fontId="11" fillId="0" borderId="0" xfId="0" applyNumberFormat="1" applyFont="1"/>
    <xf numFmtId="4" fontId="5" fillId="0" borderId="0" xfId="0" applyNumberFormat="1" applyFont="1"/>
    <xf numFmtId="0" fontId="7" fillId="0" borderId="10" xfId="0" applyFont="1" applyBorder="1" applyAlignment="1">
      <alignment horizontal="left" vertical="center" indent="1"/>
    </xf>
    <xf numFmtId="4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indent="1"/>
    </xf>
    <xf numFmtId="4" fontId="5" fillId="5" borderId="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/>
    <xf numFmtId="4" fontId="5" fillId="2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6" fillId="0" borderId="10" xfId="0" applyNumberFormat="1" applyFont="1" applyBorder="1"/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"/>
  <sheetViews>
    <sheetView tabSelected="1" zoomScale="160" zoomScaleNormal="160" workbookViewId="0">
      <selection activeCell="B56" sqref="B56"/>
    </sheetView>
  </sheetViews>
  <sheetFormatPr defaultRowHeight="15" x14ac:dyDescent="0.25"/>
  <cols>
    <col min="1" max="1" width="2.7109375" customWidth="1"/>
    <col min="2" max="2" width="100.7109375" customWidth="1"/>
    <col min="3" max="4" width="10.7109375" customWidth="1"/>
    <col min="5" max="5" width="20.7109375" style="15" customWidth="1"/>
    <col min="6" max="6" width="20.7109375" style="27" customWidth="1"/>
    <col min="7" max="7" width="12.42578125" customWidth="1"/>
    <col min="8" max="8" width="10.140625" customWidth="1"/>
    <col min="256" max="256" width="3.7109375" customWidth="1"/>
    <col min="258" max="258" width="73.5703125" customWidth="1"/>
    <col min="259" max="259" width="18.28515625" customWidth="1"/>
    <col min="260" max="260" width="22.28515625" bestFit="1" customWidth="1"/>
    <col min="261" max="261" width="12.42578125" bestFit="1" customWidth="1"/>
    <col min="512" max="512" width="3.7109375" customWidth="1"/>
    <col min="514" max="514" width="73.5703125" customWidth="1"/>
    <col min="515" max="515" width="18.28515625" customWidth="1"/>
    <col min="516" max="516" width="22.28515625" bestFit="1" customWidth="1"/>
    <col min="517" max="517" width="12.42578125" bestFit="1" customWidth="1"/>
    <col min="768" max="768" width="3.7109375" customWidth="1"/>
    <col min="770" max="770" width="73.5703125" customWidth="1"/>
    <col min="771" max="771" width="18.28515625" customWidth="1"/>
    <col min="772" max="772" width="22.28515625" bestFit="1" customWidth="1"/>
    <col min="773" max="773" width="12.42578125" bestFit="1" customWidth="1"/>
    <col min="1024" max="1024" width="3.7109375" customWidth="1"/>
    <col min="1026" max="1026" width="73.5703125" customWidth="1"/>
    <col min="1027" max="1027" width="18.28515625" customWidth="1"/>
    <col min="1028" max="1028" width="22.28515625" bestFit="1" customWidth="1"/>
    <col min="1029" max="1029" width="12.42578125" bestFit="1" customWidth="1"/>
    <col min="1280" max="1280" width="3.7109375" customWidth="1"/>
    <col min="1282" max="1282" width="73.5703125" customWidth="1"/>
    <col min="1283" max="1283" width="18.28515625" customWidth="1"/>
    <col min="1284" max="1284" width="22.28515625" bestFit="1" customWidth="1"/>
    <col min="1285" max="1285" width="12.42578125" bestFit="1" customWidth="1"/>
    <col min="1536" max="1536" width="3.7109375" customWidth="1"/>
    <col min="1538" max="1538" width="73.5703125" customWidth="1"/>
    <col min="1539" max="1539" width="18.28515625" customWidth="1"/>
    <col min="1540" max="1540" width="22.28515625" bestFit="1" customWidth="1"/>
    <col min="1541" max="1541" width="12.42578125" bestFit="1" customWidth="1"/>
    <col min="1792" max="1792" width="3.7109375" customWidth="1"/>
    <col min="1794" max="1794" width="73.5703125" customWidth="1"/>
    <col min="1795" max="1795" width="18.28515625" customWidth="1"/>
    <col min="1796" max="1796" width="22.28515625" bestFit="1" customWidth="1"/>
    <col min="1797" max="1797" width="12.42578125" bestFit="1" customWidth="1"/>
    <col min="2048" max="2048" width="3.7109375" customWidth="1"/>
    <col min="2050" max="2050" width="73.5703125" customWidth="1"/>
    <col min="2051" max="2051" width="18.28515625" customWidth="1"/>
    <col min="2052" max="2052" width="22.28515625" bestFit="1" customWidth="1"/>
    <col min="2053" max="2053" width="12.42578125" bestFit="1" customWidth="1"/>
    <col min="2304" max="2304" width="3.7109375" customWidth="1"/>
    <col min="2306" max="2306" width="73.5703125" customWidth="1"/>
    <col min="2307" max="2307" width="18.28515625" customWidth="1"/>
    <col min="2308" max="2308" width="22.28515625" bestFit="1" customWidth="1"/>
    <col min="2309" max="2309" width="12.42578125" bestFit="1" customWidth="1"/>
    <col min="2560" max="2560" width="3.7109375" customWidth="1"/>
    <col min="2562" max="2562" width="73.5703125" customWidth="1"/>
    <col min="2563" max="2563" width="18.28515625" customWidth="1"/>
    <col min="2564" max="2564" width="22.28515625" bestFit="1" customWidth="1"/>
    <col min="2565" max="2565" width="12.42578125" bestFit="1" customWidth="1"/>
    <col min="2816" max="2816" width="3.7109375" customWidth="1"/>
    <col min="2818" max="2818" width="73.5703125" customWidth="1"/>
    <col min="2819" max="2819" width="18.28515625" customWidth="1"/>
    <col min="2820" max="2820" width="22.28515625" bestFit="1" customWidth="1"/>
    <col min="2821" max="2821" width="12.42578125" bestFit="1" customWidth="1"/>
    <col min="3072" max="3072" width="3.7109375" customWidth="1"/>
    <col min="3074" max="3074" width="73.5703125" customWidth="1"/>
    <col min="3075" max="3075" width="18.28515625" customWidth="1"/>
    <col min="3076" max="3076" width="22.28515625" bestFit="1" customWidth="1"/>
    <col min="3077" max="3077" width="12.42578125" bestFit="1" customWidth="1"/>
    <col min="3328" max="3328" width="3.7109375" customWidth="1"/>
    <col min="3330" max="3330" width="73.5703125" customWidth="1"/>
    <col min="3331" max="3331" width="18.28515625" customWidth="1"/>
    <col min="3332" max="3332" width="22.28515625" bestFit="1" customWidth="1"/>
    <col min="3333" max="3333" width="12.42578125" bestFit="1" customWidth="1"/>
    <col min="3584" max="3584" width="3.7109375" customWidth="1"/>
    <col min="3586" max="3586" width="73.5703125" customWidth="1"/>
    <col min="3587" max="3587" width="18.28515625" customWidth="1"/>
    <col min="3588" max="3588" width="22.28515625" bestFit="1" customWidth="1"/>
    <col min="3589" max="3589" width="12.42578125" bestFit="1" customWidth="1"/>
    <col min="3840" max="3840" width="3.7109375" customWidth="1"/>
    <col min="3842" max="3842" width="73.5703125" customWidth="1"/>
    <col min="3843" max="3843" width="18.28515625" customWidth="1"/>
    <col min="3844" max="3844" width="22.28515625" bestFit="1" customWidth="1"/>
    <col min="3845" max="3845" width="12.42578125" bestFit="1" customWidth="1"/>
    <col min="4096" max="4096" width="3.7109375" customWidth="1"/>
    <col min="4098" max="4098" width="73.5703125" customWidth="1"/>
    <col min="4099" max="4099" width="18.28515625" customWidth="1"/>
    <col min="4100" max="4100" width="22.28515625" bestFit="1" customWidth="1"/>
    <col min="4101" max="4101" width="12.42578125" bestFit="1" customWidth="1"/>
    <col min="4352" max="4352" width="3.7109375" customWidth="1"/>
    <col min="4354" max="4354" width="73.5703125" customWidth="1"/>
    <col min="4355" max="4355" width="18.28515625" customWidth="1"/>
    <col min="4356" max="4356" width="22.28515625" bestFit="1" customWidth="1"/>
    <col min="4357" max="4357" width="12.42578125" bestFit="1" customWidth="1"/>
    <col min="4608" max="4608" width="3.7109375" customWidth="1"/>
    <col min="4610" max="4610" width="73.5703125" customWidth="1"/>
    <col min="4611" max="4611" width="18.28515625" customWidth="1"/>
    <col min="4612" max="4612" width="22.28515625" bestFit="1" customWidth="1"/>
    <col min="4613" max="4613" width="12.42578125" bestFit="1" customWidth="1"/>
    <col min="4864" max="4864" width="3.7109375" customWidth="1"/>
    <col min="4866" max="4866" width="73.5703125" customWidth="1"/>
    <col min="4867" max="4867" width="18.28515625" customWidth="1"/>
    <col min="4868" max="4868" width="22.28515625" bestFit="1" customWidth="1"/>
    <col min="4869" max="4869" width="12.42578125" bestFit="1" customWidth="1"/>
    <col min="5120" max="5120" width="3.7109375" customWidth="1"/>
    <col min="5122" max="5122" width="73.5703125" customWidth="1"/>
    <col min="5123" max="5123" width="18.28515625" customWidth="1"/>
    <col min="5124" max="5124" width="22.28515625" bestFit="1" customWidth="1"/>
    <col min="5125" max="5125" width="12.42578125" bestFit="1" customWidth="1"/>
    <col min="5376" max="5376" width="3.7109375" customWidth="1"/>
    <col min="5378" max="5378" width="73.5703125" customWidth="1"/>
    <col min="5379" max="5379" width="18.28515625" customWidth="1"/>
    <col min="5380" max="5380" width="22.28515625" bestFit="1" customWidth="1"/>
    <col min="5381" max="5381" width="12.42578125" bestFit="1" customWidth="1"/>
    <col min="5632" max="5632" width="3.7109375" customWidth="1"/>
    <col min="5634" max="5634" width="73.5703125" customWidth="1"/>
    <col min="5635" max="5635" width="18.28515625" customWidth="1"/>
    <col min="5636" max="5636" width="22.28515625" bestFit="1" customWidth="1"/>
    <col min="5637" max="5637" width="12.42578125" bestFit="1" customWidth="1"/>
    <col min="5888" max="5888" width="3.7109375" customWidth="1"/>
    <col min="5890" max="5890" width="73.5703125" customWidth="1"/>
    <col min="5891" max="5891" width="18.28515625" customWidth="1"/>
    <col min="5892" max="5892" width="22.28515625" bestFit="1" customWidth="1"/>
    <col min="5893" max="5893" width="12.42578125" bestFit="1" customWidth="1"/>
    <col min="6144" max="6144" width="3.7109375" customWidth="1"/>
    <col min="6146" max="6146" width="73.5703125" customWidth="1"/>
    <col min="6147" max="6147" width="18.28515625" customWidth="1"/>
    <col min="6148" max="6148" width="22.28515625" bestFit="1" customWidth="1"/>
    <col min="6149" max="6149" width="12.42578125" bestFit="1" customWidth="1"/>
    <col min="6400" max="6400" width="3.7109375" customWidth="1"/>
    <col min="6402" max="6402" width="73.5703125" customWidth="1"/>
    <col min="6403" max="6403" width="18.28515625" customWidth="1"/>
    <col min="6404" max="6404" width="22.28515625" bestFit="1" customWidth="1"/>
    <col min="6405" max="6405" width="12.42578125" bestFit="1" customWidth="1"/>
    <col min="6656" max="6656" width="3.7109375" customWidth="1"/>
    <col min="6658" max="6658" width="73.5703125" customWidth="1"/>
    <col min="6659" max="6659" width="18.28515625" customWidth="1"/>
    <col min="6660" max="6660" width="22.28515625" bestFit="1" customWidth="1"/>
    <col min="6661" max="6661" width="12.42578125" bestFit="1" customWidth="1"/>
    <col min="6912" max="6912" width="3.7109375" customWidth="1"/>
    <col min="6914" max="6914" width="73.5703125" customWidth="1"/>
    <col min="6915" max="6915" width="18.28515625" customWidth="1"/>
    <col min="6916" max="6916" width="22.28515625" bestFit="1" customWidth="1"/>
    <col min="6917" max="6917" width="12.42578125" bestFit="1" customWidth="1"/>
    <col min="7168" max="7168" width="3.7109375" customWidth="1"/>
    <col min="7170" max="7170" width="73.5703125" customWidth="1"/>
    <col min="7171" max="7171" width="18.28515625" customWidth="1"/>
    <col min="7172" max="7172" width="22.28515625" bestFit="1" customWidth="1"/>
    <col min="7173" max="7173" width="12.42578125" bestFit="1" customWidth="1"/>
    <col min="7424" max="7424" width="3.7109375" customWidth="1"/>
    <col min="7426" max="7426" width="73.5703125" customWidth="1"/>
    <col min="7427" max="7427" width="18.28515625" customWidth="1"/>
    <col min="7428" max="7428" width="22.28515625" bestFit="1" customWidth="1"/>
    <col min="7429" max="7429" width="12.42578125" bestFit="1" customWidth="1"/>
    <col min="7680" max="7680" width="3.7109375" customWidth="1"/>
    <col min="7682" max="7682" width="73.5703125" customWidth="1"/>
    <col min="7683" max="7683" width="18.28515625" customWidth="1"/>
    <col min="7684" max="7684" width="22.28515625" bestFit="1" customWidth="1"/>
    <col min="7685" max="7685" width="12.42578125" bestFit="1" customWidth="1"/>
    <col min="7936" max="7936" width="3.7109375" customWidth="1"/>
    <col min="7938" max="7938" width="73.5703125" customWidth="1"/>
    <col min="7939" max="7939" width="18.28515625" customWidth="1"/>
    <col min="7940" max="7940" width="22.28515625" bestFit="1" customWidth="1"/>
    <col min="7941" max="7941" width="12.42578125" bestFit="1" customWidth="1"/>
    <col min="8192" max="8192" width="3.7109375" customWidth="1"/>
    <col min="8194" max="8194" width="73.5703125" customWidth="1"/>
    <col min="8195" max="8195" width="18.28515625" customWidth="1"/>
    <col min="8196" max="8196" width="22.28515625" bestFit="1" customWidth="1"/>
    <col min="8197" max="8197" width="12.42578125" bestFit="1" customWidth="1"/>
    <col min="8448" max="8448" width="3.7109375" customWidth="1"/>
    <col min="8450" max="8450" width="73.5703125" customWidth="1"/>
    <col min="8451" max="8451" width="18.28515625" customWidth="1"/>
    <col min="8452" max="8452" width="22.28515625" bestFit="1" customWidth="1"/>
    <col min="8453" max="8453" width="12.42578125" bestFit="1" customWidth="1"/>
    <col min="8704" max="8704" width="3.7109375" customWidth="1"/>
    <col min="8706" max="8706" width="73.5703125" customWidth="1"/>
    <col min="8707" max="8707" width="18.28515625" customWidth="1"/>
    <col min="8708" max="8708" width="22.28515625" bestFit="1" customWidth="1"/>
    <col min="8709" max="8709" width="12.42578125" bestFit="1" customWidth="1"/>
    <col min="8960" max="8960" width="3.7109375" customWidth="1"/>
    <col min="8962" max="8962" width="73.5703125" customWidth="1"/>
    <col min="8963" max="8963" width="18.28515625" customWidth="1"/>
    <col min="8964" max="8964" width="22.28515625" bestFit="1" customWidth="1"/>
    <col min="8965" max="8965" width="12.42578125" bestFit="1" customWidth="1"/>
    <col min="9216" max="9216" width="3.7109375" customWidth="1"/>
    <col min="9218" max="9218" width="73.5703125" customWidth="1"/>
    <col min="9219" max="9219" width="18.28515625" customWidth="1"/>
    <col min="9220" max="9220" width="22.28515625" bestFit="1" customWidth="1"/>
    <col min="9221" max="9221" width="12.42578125" bestFit="1" customWidth="1"/>
    <col min="9472" max="9472" width="3.7109375" customWidth="1"/>
    <col min="9474" max="9474" width="73.5703125" customWidth="1"/>
    <col min="9475" max="9475" width="18.28515625" customWidth="1"/>
    <col min="9476" max="9476" width="22.28515625" bestFit="1" customWidth="1"/>
    <col min="9477" max="9477" width="12.42578125" bestFit="1" customWidth="1"/>
    <col min="9728" max="9728" width="3.7109375" customWidth="1"/>
    <col min="9730" max="9730" width="73.5703125" customWidth="1"/>
    <col min="9731" max="9731" width="18.28515625" customWidth="1"/>
    <col min="9732" max="9732" width="22.28515625" bestFit="1" customWidth="1"/>
    <col min="9733" max="9733" width="12.42578125" bestFit="1" customWidth="1"/>
    <col min="9984" max="9984" width="3.7109375" customWidth="1"/>
    <col min="9986" max="9986" width="73.5703125" customWidth="1"/>
    <col min="9987" max="9987" width="18.28515625" customWidth="1"/>
    <col min="9988" max="9988" width="22.28515625" bestFit="1" customWidth="1"/>
    <col min="9989" max="9989" width="12.42578125" bestFit="1" customWidth="1"/>
    <col min="10240" max="10240" width="3.7109375" customWidth="1"/>
    <col min="10242" max="10242" width="73.5703125" customWidth="1"/>
    <col min="10243" max="10243" width="18.28515625" customWidth="1"/>
    <col min="10244" max="10244" width="22.28515625" bestFit="1" customWidth="1"/>
    <col min="10245" max="10245" width="12.42578125" bestFit="1" customWidth="1"/>
    <col min="10496" max="10496" width="3.7109375" customWidth="1"/>
    <col min="10498" max="10498" width="73.5703125" customWidth="1"/>
    <col min="10499" max="10499" width="18.28515625" customWidth="1"/>
    <col min="10500" max="10500" width="22.28515625" bestFit="1" customWidth="1"/>
    <col min="10501" max="10501" width="12.42578125" bestFit="1" customWidth="1"/>
    <col min="10752" max="10752" width="3.7109375" customWidth="1"/>
    <col min="10754" max="10754" width="73.5703125" customWidth="1"/>
    <col min="10755" max="10755" width="18.28515625" customWidth="1"/>
    <col min="10756" max="10756" width="22.28515625" bestFit="1" customWidth="1"/>
    <col min="10757" max="10757" width="12.42578125" bestFit="1" customWidth="1"/>
    <col min="11008" max="11008" width="3.7109375" customWidth="1"/>
    <col min="11010" max="11010" width="73.5703125" customWidth="1"/>
    <col min="11011" max="11011" width="18.28515625" customWidth="1"/>
    <col min="11012" max="11012" width="22.28515625" bestFit="1" customWidth="1"/>
    <col min="11013" max="11013" width="12.42578125" bestFit="1" customWidth="1"/>
    <col min="11264" max="11264" width="3.7109375" customWidth="1"/>
    <col min="11266" max="11266" width="73.5703125" customWidth="1"/>
    <col min="11267" max="11267" width="18.28515625" customWidth="1"/>
    <col min="11268" max="11268" width="22.28515625" bestFit="1" customWidth="1"/>
    <col min="11269" max="11269" width="12.42578125" bestFit="1" customWidth="1"/>
    <col min="11520" max="11520" width="3.7109375" customWidth="1"/>
    <col min="11522" max="11522" width="73.5703125" customWidth="1"/>
    <col min="11523" max="11523" width="18.28515625" customWidth="1"/>
    <col min="11524" max="11524" width="22.28515625" bestFit="1" customWidth="1"/>
    <col min="11525" max="11525" width="12.42578125" bestFit="1" customWidth="1"/>
    <col min="11776" max="11776" width="3.7109375" customWidth="1"/>
    <col min="11778" max="11778" width="73.5703125" customWidth="1"/>
    <col min="11779" max="11779" width="18.28515625" customWidth="1"/>
    <col min="11780" max="11780" width="22.28515625" bestFit="1" customWidth="1"/>
    <col min="11781" max="11781" width="12.42578125" bestFit="1" customWidth="1"/>
    <col min="12032" max="12032" width="3.7109375" customWidth="1"/>
    <col min="12034" max="12034" width="73.5703125" customWidth="1"/>
    <col min="12035" max="12035" width="18.28515625" customWidth="1"/>
    <col min="12036" max="12036" width="22.28515625" bestFit="1" customWidth="1"/>
    <col min="12037" max="12037" width="12.42578125" bestFit="1" customWidth="1"/>
    <col min="12288" max="12288" width="3.7109375" customWidth="1"/>
    <col min="12290" max="12290" width="73.5703125" customWidth="1"/>
    <col min="12291" max="12291" width="18.28515625" customWidth="1"/>
    <col min="12292" max="12292" width="22.28515625" bestFit="1" customWidth="1"/>
    <col min="12293" max="12293" width="12.42578125" bestFit="1" customWidth="1"/>
    <col min="12544" max="12544" width="3.7109375" customWidth="1"/>
    <col min="12546" max="12546" width="73.5703125" customWidth="1"/>
    <col min="12547" max="12547" width="18.28515625" customWidth="1"/>
    <col min="12548" max="12548" width="22.28515625" bestFit="1" customWidth="1"/>
    <col min="12549" max="12549" width="12.42578125" bestFit="1" customWidth="1"/>
    <col min="12800" max="12800" width="3.7109375" customWidth="1"/>
    <col min="12802" max="12802" width="73.5703125" customWidth="1"/>
    <col min="12803" max="12803" width="18.28515625" customWidth="1"/>
    <col min="12804" max="12804" width="22.28515625" bestFit="1" customWidth="1"/>
    <col min="12805" max="12805" width="12.42578125" bestFit="1" customWidth="1"/>
    <col min="13056" max="13056" width="3.7109375" customWidth="1"/>
    <col min="13058" max="13058" width="73.5703125" customWidth="1"/>
    <col min="13059" max="13059" width="18.28515625" customWidth="1"/>
    <col min="13060" max="13060" width="22.28515625" bestFit="1" customWidth="1"/>
    <col min="13061" max="13061" width="12.42578125" bestFit="1" customWidth="1"/>
    <col min="13312" max="13312" width="3.7109375" customWidth="1"/>
    <col min="13314" max="13314" width="73.5703125" customWidth="1"/>
    <col min="13315" max="13315" width="18.28515625" customWidth="1"/>
    <col min="13316" max="13316" width="22.28515625" bestFit="1" customWidth="1"/>
    <col min="13317" max="13317" width="12.42578125" bestFit="1" customWidth="1"/>
    <col min="13568" max="13568" width="3.7109375" customWidth="1"/>
    <col min="13570" max="13570" width="73.5703125" customWidth="1"/>
    <col min="13571" max="13571" width="18.28515625" customWidth="1"/>
    <col min="13572" max="13572" width="22.28515625" bestFit="1" customWidth="1"/>
    <col min="13573" max="13573" width="12.42578125" bestFit="1" customWidth="1"/>
    <col min="13824" max="13824" width="3.7109375" customWidth="1"/>
    <col min="13826" max="13826" width="73.5703125" customWidth="1"/>
    <col min="13827" max="13827" width="18.28515625" customWidth="1"/>
    <col min="13828" max="13828" width="22.28515625" bestFit="1" customWidth="1"/>
    <col min="13829" max="13829" width="12.42578125" bestFit="1" customWidth="1"/>
    <col min="14080" max="14080" width="3.7109375" customWidth="1"/>
    <col min="14082" max="14082" width="73.5703125" customWidth="1"/>
    <col min="14083" max="14083" width="18.28515625" customWidth="1"/>
    <col min="14084" max="14084" width="22.28515625" bestFit="1" customWidth="1"/>
    <col min="14085" max="14085" width="12.42578125" bestFit="1" customWidth="1"/>
    <col min="14336" max="14336" width="3.7109375" customWidth="1"/>
    <col min="14338" max="14338" width="73.5703125" customWidth="1"/>
    <col min="14339" max="14339" width="18.28515625" customWidth="1"/>
    <col min="14340" max="14340" width="22.28515625" bestFit="1" customWidth="1"/>
    <col min="14341" max="14341" width="12.42578125" bestFit="1" customWidth="1"/>
    <col min="14592" max="14592" width="3.7109375" customWidth="1"/>
    <col min="14594" max="14594" width="73.5703125" customWidth="1"/>
    <col min="14595" max="14595" width="18.28515625" customWidth="1"/>
    <col min="14596" max="14596" width="22.28515625" bestFit="1" customWidth="1"/>
    <col min="14597" max="14597" width="12.42578125" bestFit="1" customWidth="1"/>
    <col min="14848" max="14848" width="3.7109375" customWidth="1"/>
    <col min="14850" max="14850" width="73.5703125" customWidth="1"/>
    <col min="14851" max="14851" width="18.28515625" customWidth="1"/>
    <col min="14852" max="14852" width="22.28515625" bestFit="1" customWidth="1"/>
    <col min="14853" max="14853" width="12.42578125" bestFit="1" customWidth="1"/>
    <col min="15104" max="15104" width="3.7109375" customWidth="1"/>
    <col min="15106" max="15106" width="73.5703125" customWidth="1"/>
    <col min="15107" max="15107" width="18.28515625" customWidth="1"/>
    <col min="15108" max="15108" width="22.28515625" bestFit="1" customWidth="1"/>
    <col min="15109" max="15109" width="12.42578125" bestFit="1" customWidth="1"/>
    <col min="15360" max="15360" width="3.7109375" customWidth="1"/>
    <col min="15362" max="15362" width="73.5703125" customWidth="1"/>
    <col min="15363" max="15363" width="18.28515625" customWidth="1"/>
    <col min="15364" max="15364" width="22.28515625" bestFit="1" customWidth="1"/>
    <col min="15365" max="15365" width="12.42578125" bestFit="1" customWidth="1"/>
    <col min="15616" max="15616" width="3.7109375" customWidth="1"/>
    <col min="15618" max="15618" width="73.5703125" customWidth="1"/>
    <col min="15619" max="15619" width="18.28515625" customWidth="1"/>
    <col min="15620" max="15620" width="22.28515625" bestFit="1" customWidth="1"/>
    <col min="15621" max="15621" width="12.42578125" bestFit="1" customWidth="1"/>
    <col min="15872" max="15872" width="3.7109375" customWidth="1"/>
    <col min="15874" max="15874" width="73.5703125" customWidth="1"/>
    <col min="15875" max="15875" width="18.28515625" customWidth="1"/>
    <col min="15876" max="15876" width="22.28515625" bestFit="1" customWidth="1"/>
    <col min="15877" max="15877" width="12.42578125" bestFit="1" customWidth="1"/>
    <col min="16128" max="16128" width="3.7109375" customWidth="1"/>
    <col min="16130" max="16130" width="73.5703125" customWidth="1"/>
    <col min="16131" max="16131" width="18.28515625" customWidth="1"/>
    <col min="16132" max="16132" width="22.28515625" bestFit="1" customWidth="1"/>
    <col min="16133" max="16133" width="12.42578125" bestFit="1" customWidth="1"/>
  </cols>
  <sheetData>
    <row r="1" spans="2:6" ht="9.9499999999999993" customHeight="1" x14ac:dyDescent="0.25"/>
    <row r="2" spans="2:6" ht="18" x14ac:dyDescent="0.25">
      <c r="B2" s="1" t="s">
        <v>4</v>
      </c>
    </row>
    <row r="3" spans="2:6" x14ac:dyDescent="0.25">
      <c r="C3" s="2"/>
      <c r="E3" s="2"/>
    </row>
    <row r="4" spans="2:6" ht="15.75" x14ac:dyDescent="0.25">
      <c r="B4" s="3" t="s">
        <v>81</v>
      </c>
      <c r="C4" s="2"/>
      <c r="E4" s="2"/>
    </row>
    <row r="5" spans="2:6" ht="15.75" x14ac:dyDescent="0.25">
      <c r="B5" s="3" t="s">
        <v>78</v>
      </c>
      <c r="C5" s="2"/>
      <c r="E5" s="2"/>
    </row>
    <row r="6" spans="2:6" ht="15.75" thickBot="1" x14ac:dyDescent="0.3">
      <c r="B6" s="2"/>
      <c r="C6" s="2"/>
      <c r="E6" s="2"/>
    </row>
    <row r="7" spans="2:6" ht="32.1" customHeight="1" thickBot="1" x14ac:dyDescent="0.3">
      <c r="B7" s="6" t="s">
        <v>90</v>
      </c>
      <c r="C7" s="7" t="s">
        <v>84</v>
      </c>
      <c r="D7" s="7" t="s">
        <v>82</v>
      </c>
      <c r="E7" s="7" t="s">
        <v>79</v>
      </c>
      <c r="F7" s="26" t="s">
        <v>85</v>
      </c>
    </row>
    <row r="8" spans="2:6" ht="24.95" customHeight="1" thickBot="1" x14ac:dyDescent="0.3">
      <c r="B8" s="6" t="s">
        <v>94</v>
      </c>
      <c r="C8" s="57"/>
      <c r="D8" s="57"/>
      <c r="E8" s="58"/>
      <c r="F8" s="59"/>
    </row>
    <row r="9" spans="2:6" ht="20.100000000000001" customHeight="1" thickBot="1" x14ac:dyDescent="0.3">
      <c r="B9" s="9" t="s">
        <v>7</v>
      </c>
      <c r="C9" s="8" t="s">
        <v>5</v>
      </c>
      <c r="D9" s="8">
        <v>1</v>
      </c>
      <c r="E9" s="17">
        <v>1.1100000000000001</v>
      </c>
      <c r="F9" s="37">
        <f>D9*E9</f>
        <v>1.1100000000000001</v>
      </c>
    </row>
    <row r="10" spans="2:6" ht="20.100000000000001" customHeight="1" thickBot="1" x14ac:dyDescent="0.3">
      <c r="B10" s="31" t="s">
        <v>76</v>
      </c>
      <c r="C10" s="8" t="s">
        <v>2</v>
      </c>
      <c r="D10" s="14">
        <v>76</v>
      </c>
      <c r="E10" s="18">
        <v>1.1100000000000001</v>
      </c>
      <c r="F10" s="37">
        <f>D10*E10</f>
        <v>84.360000000000014</v>
      </c>
    </row>
    <row r="11" spans="2:6" ht="20.100000000000001" customHeight="1" x14ac:dyDescent="0.25">
      <c r="B11" s="24" t="s">
        <v>10</v>
      </c>
      <c r="C11" s="32"/>
      <c r="D11" s="21"/>
      <c r="E11" s="21"/>
      <c r="F11" s="38"/>
    </row>
    <row r="12" spans="2:6" ht="20.100000000000001" customHeight="1" x14ac:dyDescent="0.25">
      <c r="B12" s="24" t="s">
        <v>91</v>
      </c>
      <c r="C12" s="33"/>
      <c r="D12" s="22"/>
      <c r="E12" s="22"/>
      <c r="F12" s="39"/>
    </row>
    <row r="13" spans="2:6" ht="20.100000000000001" customHeight="1" x14ac:dyDescent="0.25">
      <c r="B13" s="24" t="s">
        <v>8</v>
      </c>
      <c r="C13" s="33"/>
      <c r="D13" s="22"/>
      <c r="E13" s="22"/>
      <c r="F13" s="39"/>
    </row>
    <row r="14" spans="2:6" ht="20.100000000000001" customHeight="1" x14ac:dyDescent="0.25">
      <c r="B14" s="24" t="s">
        <v>9</v>
      </c>
      <c r="C14" s="33"/>
      <c r="D14" s="22"/>
      <c r="E14" s="22"/>
      <c r="F14" s="39"/>
    </row>
    <row r="15" spans="2:6" ht="20.100000000000001" customHeight="1" x14ac:dyDescent="0.25">
      <c r="B15" s="24" t="s">
        <v>12</v>
      </c>
      <c r="C15" s="33"/>
      <c r="D15" s="22"/>
      <c r="E15" s="22"/>
      <c r="F15" s="39"/>
    </row>
    <row r="16" spans="2:6" ht="20.100000000000001" customHeight="1" thickBot="1" x14ac:dyDescent="0.3">
      <c r="B16" s="25" t="s">
        <v>14</v>
      </c>
      <c r="C16" s="34"/>
      <c r="D16" s="23"/>
      <c r="E16" s="23"/>
      <c r="F16" s="40"/>
    </row>
    <row r="17" spans="2:6" ht="20.100000000000001" customHeight="1" thickBot="1" x14ac:dyDescent="0.3">
      <c r="B17" s="31" t="s">
        <v>74</v>
      </c>
      <c r="C17" s="8" t="s">
        <v>2</v>
      </c>
      <c r="D17" s="14">
        <v>30</v>
      </c>
      <c r="E17" s="18">
        <v>1.1100000000000001</v>
      </c>
      <c r="F17" s="37">
        <f>D17*E17</f>
        <v>33.300000000000004</v>
      </c>
    </row>
    <row r="18" spans="2:6" ht="20.100000000000001" customHeight="1" x14ac:dyDescent="0.25">
      <c r="B18" s="24" t="s">
        <v>92</v>
      </c>
      <c r="C18" s="33"/>
      <c r="D18" s="22"/>
      <c r="E18" s="22"/>
      <c r="F18" s="39"/>
    </row>
    <row r="19" spans="2:6" ht="20.100000000000001" customHeight="1" thickBot="1" x14ac:dyDescent="0.3">
      <c r="B19" s="25" t="s">
        <v>13</v>
      </c>
      <c r="C19" s="34"/>
      <c r="D19" s="22"/>
      <c r="E19" s="22"/>
      <c r="F19" s="39"/>
    </row>
    <row r="20" spans="2:6" ht="20.100000000000001" customHeight="1" thickBot="1" x14ac:dyDescent="0.3">
      <c r="B20" s="31" t="s">
        <v>75</v>
      </c>
      <c r="C20" s="8" t="s">
        <v>2</v>
      </c>
      <c r="D20" s="14">
        <v>12</v>
      </c>
      <c r="E20" s="18">
        <v>1.1100000000000001</v>
      </c>
      <c r="F20" s="37">
        <f>D20*E20</f>
        <v>13.32</v>
      </c>
    </row>
    <row r="21" spans="2:6" ht="20.100000000000001" customHeight="1" x14ac:dyDescent="0.25">
      <c r="B21" s="24" t="s">
        <v>11</v>
      </c>
      <c r="C21" s="33"/>
      <c r="D21" s="22"/>
      <c r="E21" s="22"/>
      <c r="F21" s="39"/>
    </row>
    <row r="22" spans="2:6" ht="20.100000000000001" customHeight="1" x14ac:dyDescent="0.25">
      <c r="B22" s="24" t="s">
        <v>13</v>
      </c>
      <c r="C22" s="33"/>
      <c r="D22" s="22"/>
      <c r="E22" s="22"/>
      <c r="F22" s="39"/>
    </row>
    <row r="23" spans="2:6" ht="20.100000000000001" customHeight="1" thickBot="1" x14ac:dyDescent="0.3">
      <c r="B23" s="25" t="s">
        <v>15</v>
      </c>
      <c r="C23" s="34"/>
      <c r="D23" s="22"/>
      <c r="E23" s="22"/>
      <c r="F23" s="39"/>
    </row>
    <row r="24" spans="2:6" ht="20.100000000000001" customHeight="1" thickBot="1" x14ac:dyDescent="0.3">
      <c r="B24" s="9" t="s">
        <v>16</v>
      </c>
      <c r="C24" s="8" t="s">
        <v>2</v>
      </c>
      <c r="D24" s="14">
        <v>40</v>
      </c>
      <c r="E24" s="18">
        <v>1.1100000000000001</v>
      </c>
      <c r="F24" s="37">
        <f>D24*E24</f>
        <v>44.400000000000006</v>
      </c>
    </row>
    <row r="25" spans="2:6" ht="20.100000000000001" customHeight="1" thickBot="1" x14ac:dyDescent="0.3">
      <c r="B25" s="9" t="s">
        <v>17</v>
      </c>
      <c r="C25" s="8" t="s">
        <v>3</v>
      </c>
      <c r="D25" s="14">
        <v>1</v>
      </c>
      <c r="E25" s="18">
        <v>1.1100000000000001</v>
      </c>
      <c r="F25" s="37">
        <f>D25*E25</f>
        <v>1.1100000000000001</v>
      </c>
    </row>
    <row r="26" spans="2:6" ht="20.100000000000001" customHeight="1" thickBot="1" x14ac:dyDescent="0.3">
      <c r="B26" s="10" t="s">
        <v>93</v>
      </c>
      <c r="C26" s="8" t="s">
        <v>70</v>
      </c>
      <c r="D26" s="8">
        <v>1</v>
      </c>
      <c r="E26" s="18">
        <v>1.1100000000000001</v>
      </c>
      <c r="F26" s="37">
        <f>D26*E26</f>
        <v>1.1100000000000001</v>
      </c>
    </row>
    <row r="27" spans="2:6" ht="24.95" customHeight="1" thickBot="1" x14ac:dyDescent="0.3">
      <c r="B27" s="6" t="s">
        <v>95</v>
      </c>
      <c r="C27" s="35"/>
      <c r="D27" s="22"/>
      <c r="E27" s="22"/>
      <c r="F27" s="39"/>
    </row>
    <row r="28" spans="2:6" ht="20.100000000000001" customHeight="1" thickBot="1" x14ac:dyDescent="0.3">
      <c r="B28" s="31" t="s">
        <v>41</v>
      </c>
      <c r="C28" s="8" t="s">
        <v>3</v>
      </c>
      <c r="D28" s="8">
        <v>22</v>
      </c>
      <c r="E28" s="18">
        <v>1.1100000000000001</v>
      </c>
      <c r="F28" s="37">
        <f>D28*E28</f>
        <v>24.42</v>
      </c>
    </row>
    <row r="29" spans="2:6" ht="15.75" x14ac:dyDescent="0.25">
      <c r="B29" s="24" t="s">
        <v>18</v>
      </c>
      <c r="C29" s="33"/>
      <c r="D29" s="22"/>
      <c r="E29" s="22"/>
      <c r="F29" s="39"/>
    </row>
    <row r="30" spans="2:6" ht="15.75" x14ac:dyDescent="0.25">
      <c r="B30" s="24" t="s">
        <v>19</v>
      </c>
      <c r="C30" s="33"/>
      <c r="D30" s="22"/>
      <c r="E30" s="22"/>
      <c r="F30" s="39"/>
    </row>
    <row r="31" spans="2:6" ht="15.75" x14ac:dyDescent="0.25">
      <c r="B31" s="24" t="s">
        <v>20</v>
      </c>
      <c r="C31" s="33"/>
      <c r="D31" s="22"/>
      <c r="E31" s="22"/>
      <c r="F31" s="39"/>
    </row>
    <row r="32" spans="2:6" ht="15.75" x14ac:dyDescent="0.25">
      <c r="B32" s="24" t="s">
        <v>21</v>
      </c>
      <c r="C32" s="33"/>
      <c r="D32" s="22"/>
      <c r="E32" s="22"/>
      <c r="F32" s="39"/>
    </row>
    <row r="33" spans="2:6" ht="15.75" x14ac:dyDescent="0.25">
      <c r="B33" s="24" t="s">
        <v>22</v>
      </c>
      <c r="C33" s="33"/>
      <c r="D33" s="22"/>
      <c r="E33" s="22"/>
      <c r="F33" s="39"/>
    </row>
    <row r="34" spans="2:6" ht="15.75" x14ac:dyDescent="0.25">
      <c r="B34" s="24" t="s">
        <v>27</v>
      </c>
      <c r="C34" s="33"/>
      <c r="D34" s="22"/>
      <c r="E34" s="22"/>
      <c r="F34" s="39"/>
    </row>
    <row r="35" spans="2:6" ht="15.75" x14ac:dyDescent="0.25">
      <c r="B35" s="24" t="s">
        <v>26</v>
      </c>
      <c r="C35" s="33"/>
      <c r="D35" s="22"/>
      <c r="E35" s="22"/>
      <c r="F35" s="39"/>
    </row>
    <row r="36" spans="2:6" ht="15.75" x14ac:dyDescent="0.25">
      <c r="B36" s="24" t="s">
        <v>25</v>
      </c>
      <c r="C36" s="33"/>
      <c r="D36" s="22"/>
      <c r="E36" s="22"/>
      <c r="F36" s="39"/>
    </row>
    <row r="37" spans="2:6" ht="15.75" x14ac:dyDescent="0.25">
      <c r="B37" s="24" t="s">
        <v>24</v>
      </c>
      <c r="C37" s="33"/>
      <c r="D37" s="22"/>
      <c r="E37" s="22"/>
      <c r="F37" s="39"/>
    </row>
    <row r="38" spans="2:6" ht="15.75" x14ac:dyDescent="0.25">
      <c r="B38" s="24" t="s">
        <v>23</v>
      </c>
      <c r="C38" s="33"/>
      <c r="D38" s="22"/>
      <c r="E38" s="22"/>
      <c r="F38" s="39"/>
    </row>
    <row r="39" spans="2:6" ht="16.5" thickBot="1" x14ac:dyDescent="0.3">
      <c r="B39" s="25" t="s">
        <v>28</v>
      </c>
      <c r="C39" s="34"/>
      <c r="D39" s="22"/>
      <c r="E39" s="22"/>
      <c r="F39" s="39"/>
    </row>
    <row r="40" spans="2:6" ht="20.100000000000001" customHeight="1" thickBot="1" x14ac:dyDescent="0.3">
      <c r="B40" s="31" t="s">
        <v>40</v>
      </c>
      <c r="C40" s="8" t="s">
        <v>3</v>
      </c>
      <c r="D40" s="8">
        <v>18</v>
      </c>
      <c r="E40" s="18">
        <v>1.1100000000000001</v>
      </c>
      <c r="F40" s="37">
        <f>D40*E40</f>
        <v>19.98</v>
      </c>
    </row>
    <row r="41" spans="2:6" ht="15.75" x14ac:dyDescent="0.25">
      <c r="B41" s="24" t="s">
        <v>29</v>
      </c>
      <c r="C41" s="33"/>
      <c r="D41" s="22"/>
      <c r="E41" s="22"/>
      <c r="F41" s="39"/>
    </row>
    <row r="42" spans="2:6" ht="15.75" x14ac:dyDescent="0.25">
      <c r="B42" s="24" t="s">
        <v>30</v>
      </c>
      <c r="C42" s="33"/>
      <c r="D42" s="22"/>
      <c r="E42" s="22"/>
      <c r="F42" s="39"/>
    </row>
    <row r="43" spans="2:6" ht="30" customHeight="1" x14ac:dyDescent="0.25">
      <c r="B43" s="36" t="s">
        <v>39</v>
      </c>
      <c r="C43" s="33"/>
      <c r="D43" s="22"/>
      <c r="E43" s="22"/>
      <c r="F43" s="39"/>
    </row>
    <row r="44" spans="2:6" ht="15.75" x14ac:dyDescent="0.25">
      <c r="B44" s="24" t="s">
        <v>31</v>
      </c>
      <c r="C44" s="33"/>
      <c r="D44" s="22"/>
      <c r="E44" s="22"/>
      <c r="F44" s="39"/>
    </row>
    <row r="45" spans="2:6" ht="15.75" x14ac:dyDescent="0.25">
      <c r="B45" s="24" t="s">
        <v>32</v>
      </c>
      <c r="C45" s="33"/>
      <c r="D45" s="22"/>
      <c r="E45" s="22"/>
      <c r="F45" s="39"/>
    </row>
    <row r="46" spans="2:6" ht="15.75" x14ac:dyDescent="0.25">
      <c r="B46" s="24" t="s">
        <v>33</v>
      </c>
      <c r="C46" s="33"/>
      <c r="D46" s="22"/>
      <c r="E46" s="22"/>
      <c r="F46" s="39"/>
    </row>
    <row r="47" spans="2:6" ht="15.75" x14ac:dyDescent="0.25">
      <c r="B47" s="24" t="s">
        <v>34</v>
      </c>
      <c r="C47" s="33"/>
      <c r="D47" s="22"/>
      <c r="E47" s="22"/>
      <c r="F47" s="39"/>
    </row>
    <row r="48" spans="2:6" ht="15.75" x14ac:dyDescent="0.25">
      <c r="B48" s="24" t="s">
        <v>35</v>
      </c>
      <c r="C48" s="33"/>
      <c r="D48" s="22"/>
      <c r="E48" s="22"/>
      <c r="F48" s="39"/>
    </row>
    <row r="49" spans="2:6" ht="15.75" x14ac:dyDescent="0.25">
      <c r="B49" s="24" t="s">
        <v>36</v>
      </c>
      <c r="C49" s="33"/>
      <c r="D49" s="22"/>
      <c r="E49" s="22"/>
      <c r="F49" s="39"/>
    </row>
    <row r="50" spans="2:6" ht="15.75" x14ac:dyDescent="0.25">
      <c r="B50" s="24" t="s">
        <v>37</v>
      </c>
      <c r="C50" s="33"/>
      <c r="D50" s="22"/>
      <c r="E50" s="22"/>
      <c r="F50" s="39"/>
    </row>
    <row r="51" spans="2:6" ht="16.5" thickBot="1" x14ac:dyDescent="0.3">
      <c r="B51" s="25" t="s">
        <v>38</v>
      </c>
      <c r="C51" s="34"/>
      <c r="D51" s="22"/>
      <c r="E51" s="22"/>
      <c r="F51" s="39"/>
    </row>
    <row r="52" spans="2:6" ht="20.100000000000001" customHeight="1" thickBot="1" x14ac:dyDescent="0.3">
      <c r="B52" s="31" t="s">
        <v>42</v>
      </c>
      <c r="C52" s="8" t="s">
        <v>3</v>
      </c>
      <c r="D52" s="8">
        <v>2</v>
      </c>
      <c r="E52" s="18">
        <v>1.1100000000000001</v>
      </c>
      <c r="F52" s="37">
        <f>D52*E52</f>
        <v>2.2200000000000002</v>
      </c>
    </row>
    <row r="53" spans="2:6" ht="20.100000000000001" customHeight="1" x14ac:dyDescent="0.25">
      <c r="B53" s="24" t="s">
        <v>43</v>
      </c>
      <c r="C53" s="33"/>
      <c r="D53" s="22"/>
      <c r="E53" s="22"/>
      <c r="F53" s="39"/>
    </row>
    <row r="54" spans="2:6" ht="20.100000000000001" customHeight="1" thickBot="1" x14ac:dyDescent="0.3">
      <c r="B54" s="25" t="s">
        <v>44</v>
      </c>
      <c r="C54" s="29"/>
      <c r="D54" s="29"/>
      <c r="E54" s="29"/>
      <c r="F54" s="41"/>
    </row>
    <row r="55" spans="2:6" ht="24.95" customHeight="1" thickBot="1" x14ac:dyDescent="0.3">
      <c r="B55" s="6" t="s">
        <v>96</v>
      </c>
      <c r="C55" s="34"/>
      <c r="D55" s="22"/>
      <c r="E55" s="22"/>
      <c r="F55" s="39"/>
    </row>
    <row r="56" spans="2:6" ht="20.100000000000001" customHeight="1" thickBot="1" x14ac:dyDescent="0.3">
      <c r="B56" s="31" t="s">
        <v>97</v>
      </c>
      <c r="C56" s="8" t="s">
        <v>5</v>
      </c>
      <c r="D56" s="14">
        <v>1</v>
      </c>
      <c r="E56" s="18">
        <v>1.1100000000000001</v>
      </c>
      <c r="F56" s="37">
        <f>D56*E56</f>
        <v>1.1100000000000001</v>
      </c>
    </row>
    <row r="57" spans="2:6" ht="20.100000000000001" customHeight="1" x14ac:dyDescent="0.25">
      <c r="B57" s="24" t="s">
        <v>45</v>
      </c>
      <c r="C57" s="33"/>
      <c r="D57" s="22"/>
      <c r="E57" s="22"/>
      <c r="F57" s="39"/>
    </row>
    <row r="58" spans="2:6" ht="20.100000000000001" customHeight="1" x14ac:dyDescent="0.25">
      <c r="B58" s="24" t="s">
        <v>46</v>
      </c>
      <c r="C58" s="33"/>
      <c r="D58" s="22"/>
      <c r="E58" s="22"/>
      <c r="F58" s="39"/>
    </row>
    <row r="59" spans="2:6" ht="20.100000000000001" customHeight="1" x14ac:dyDescent="0.25">
      <c r="B59" s="24" t="s">
        <v>47</v>
      </c>
      <c r="C59" s="33"/>
      <c r="D59" s="22"/>
      <c r="E59" s="22"/>
      <c r="F59" s="39"/>
    </row>
    <row r="60" spans="2:6" ht="20.100000000000001" customHeight="1" x14ac:dyDescent="0.25">
      <c r="B60" s="24" t="s">
        <v>48</v>
      </c>
      <c r="C60" s="33"/>
      <c r="D60" s="22"/>
      <c r="E60" s="22"/>
      <c r="F60" s="39"/>
    </row>
    <row r="61" spans="2:6" ht="20.100000000000001" customHeight="1" x14ac:dyDescent="0.25">
      <c r="B61" s="24" t="s">
        <v>49</v>
      </c>
      <c r="C61" s="33"/>
      <c r="D61" s="22"/>
      <c r="E61" s="22"/>
      <c r="F61" s="39"/>
    </row>
    <row r="62" spans="2:6" ht="20.100000000000001" customHeight="1" x14ac:dyDescent="0.25">
      <c r="B62" s="24" t="s">
        <v>50</v>
      </c>
      <c r="C62" s="33"/>
      <c r="D62" s="22"/>
      <c r="E62" s="22"/>
      <c r="F62" s="39"/>
    </row>
    <row r="63" spans="2:6" ht="20.100000000000001" customHeight="1" x14ac:dyDescent="0.25">
      <c r="B63" s="24" t="s">
        <v>51</v>
      </c>
      <c r="C63" s="33"/>
      <c r="D63" s="22"/>
      <c r="E63" s="22"/>
      <c r="F63" s="39"/>
    </row>
    <row r="64" spans="2:6" ht="20.100000000000001" customHeight="1" x14ac:dyDescent="0.25">
      <c r="B64" s="24" t="s">
        <v>52</v>
      </c>
      <c r="C64" s="33"/>
      <c r="D64" s="22"/>
      <c r="E64" s="22"/>
      <c r="F64" s="39"/>
    </row>
    <row r="65" spans="2:7" ht="20.100000000000001" customHeight="1" x14ac:dyDescent="0.25">
      <c r="B65" s="24" t="s">
        <v>53</v>
      </c>
      <c r="C65" s="33"/>
      <c r="D65" s="22"/>
      <c r="E65" s="22"/>
      <c r="F65" s="39"/>
    </row>
    <row r="66" spans="2:7" ht="20.100000000000001" customHeight="1" x14ac:dyDescent="0.25">
      <c r="B66" s="24" t="s">
        <v>54</v>
      </c>
      <c r="C66" s="33"/>
      <c r="D66" s="22"/>
      <c r="E66" s="22"/>
      <c r="F66" s="39"/>
    </row>
    <row r="67" spans="2:7" ht="20.100000000000001" customHeight="1" x14ac:dyDescent="0.25">
      <c r="B67" s="24" t="s">
        <v>68</v>
      </c>
      <c r="C67" s="33"/>
      <c r="D67" s="22"/>
      <c r="E67" s="22"/>
      <c r="F67" s="39"/>
    </row>
    <row r="68" spans="2:7" ht="20.100000000000001" customHeight="1" x14ac:dyDescent="0.25">
      <c r="B68" s="24" t="s">
        <v>69</v>
      </c>
      <c r="C68" s="33"/>
      <c r="D68" s="22"/>
      <c r="E68" s="22"/>
      <c r="F68" s="39"/>
    </row>
    <row r="69" spans="2:7" ht="20.100000000000001" customHeight="1" x14ac:dyDescent="0.25">
      <c r="B69" s="24" t="s">
        <v>77</v>
      </c>
      <c r="C69" s="33"/>
      <c r="D69" s="22"/>
      <c r="E69" s="22"/>
      <c r="F69" s="39"/>
    </row>
    <row r="70" spans="2:7" ht="20.100000000000001" customHeight="1" x14ac:dyDescent="0.25">
      <c r="B70" s="24" t="s">
        <v>56</v>
      </c>
      <c r="C70" s="33"/>
      <c r="D70" s="22"/>
      <c r="E70" s="22"/>
      <c r="F70" s="39"/>
    </row>
    <row r="71" spans="2:7" ht="20.100000000000001" customHeight="1" x14ac:dyDescent="0.25">
      <c r="B71" s="24" t="s">
        <v>57</v>
      </c>
      <c r="C71" s="33"/>
      <c r="D71" s="22"/>
      <c r="E71" s="22"/>
      <c r="F71" s="39"/>
    </row>
    <row r="72" spans="2:7" ht="20.100000000000001" customHeight="1" x14ac:dyDescent="0.25">
      <c r="B72" s="24" t="s">
        <v>58</v>
      </c>
      <c r="C72" s="33"/>
      <c r="D72" s="22"/>
      <c r="E72" s="22"/>
      <c r="F72" s="39"/>
    </row>
    <row r="73" spans="2:7" ht="19.5" customHeight="1" x14ac:dyDescent="0.25">
      <c r="B73" s="24" t="s">
        <v>59</v>
      </c>
      <c r="C73" s="33"/>
      <c r="D73" s="22"/>
      <c r="E73" s="22"/>
      <c r="F73" s="39"/>
    </row>
    <row r="74" spans="2:7" ht="20.100000000000001" customHeight="1" x14ac:dyDescent="0.25">
      <c r="B74" s="24" t="s">
        <v>60</v>
      </c>
      <c r="C74" s="33"/>
      <c r="D74" s="22"/>
      <c r="E74" s="22"/>
      <c r="F74" s="39"/>
    </row>
    <row r="75" spans="2:7" ht="20.100000000000001" customHeight="1" x14ac:dyDescent="0.25">
      <c r="B75" s="24" t="s">
        <v>66</v>
      </c>
      <c r="C75" s="33"/>
      <c r="D75" s="22"/>
      <c r="E75" s="22"/>
      <c r="F75" s="39"/>
    </row>
    <row r="76" spans="2:7" ht="20.100000000000001" customHeight="1" thickBot="1" x14ac:dyDescent="0.3">
      <c r="B76" s="25" t="s">
        <v>67</v>
      </c>
      <c r="C76" s="34"/>
      <c r="D76" s="22"/>
      <c r="E76" s="22"/>
      <c r="F76" s="39"/>
    </row>
    <row r="77" spans="2:7" ht="50.1" customHeight="1" thickBot="1" x14ac:dyDescent="0.3">
      <c r="B77" s="52" t="s">
        <v>6</v>
      </c>
      <c r="C77" s="53" t="s">
        <v>5</v>
      </c>
      <c r="D77" s="54">
        <v>1</v>
      </c>
      <c r="E77" s="55">
        <v>1.1100000000000001</v>
      </c>
      <c r="F77" s="56">
        <f>D77*E77</f>
        <v>1.1100000000000001</v>
      </c>
    </row>
    <row r="78" spans="2:7" ht="32.25" customHeight="1" thickTop="1" thickBot="1" x14ac:dyDescent="0.3">
      <c r="B78" s="43" t="s">
        <v>87</v>
      </c>
      <c r="C78" s="44"/>
      <c r="D78" s="45"/>
      <c r="E78" s="51"/>
      <c r="F78" s="46">
        <f>SUM(F9,F10,F17,F20,F24,F25,F26,F28,F40,F52,F56,F77)</f>
        <v>227.55000000000007</v>
      </c>
      <c r="G78" s="4"/>
    </row>
    <row r="79" spans="2:7" s="5" customFormat="1" ht="18.75" thickBot="1" x14ac:dyDescent="0.3">
      <c r="E79" s="19"/>
      <c r="F79" s="28"/>
    </row>
    <row r="80" spans="2:7" ht="32.1" customHeight="1" thickBot="1" x14ac:dyDescent="0.3">
      <c r="B80" s="6" t="s">
        <v>89</v>
      </c>
      <c r="C80" s="7" t="s">
        <v>0</v>
      </c>
      <c r="D80" s="7" t="s">
        <v>1</v>
      </c>
      <c r="E80" s="20" t="s">
        <v>79</v>
      </c>
      <c r="F80" s="26" t="s">
        <v>80</v>
      </c>
    </row>
    <row r="81" spans="2:7" ht="20.100000000000001" customHeight="1" thickBot="1" x14ac:dyDescent="0.3">
      <c r="B81" s="31" t="s">
        <v>71</v>
      </c>
      <c r="C81" s="8" t="s">
        <v>5</v>
      </c>
      <c r="D81" s="14">
        <v>1</v>
      </c>
      <c r="E81" s="18">
        <v>1.1100000000000001</v>
      </c>
      <c r="F81" s="37">
        <f>D81*E81</f>
        <v>1.1100000000000001</v>
      </c>
    </row>
    <row r="82" spans="2:7" ht="20.100000000000001" customHeight="1" x14ac:dyDescent="0.25">
      <c r="B82" s="24" t="s">
        <v>61</v>
      </c>
      <c r="C82" s="33"/>
      <c r="D82" s="22"/>
      <c r="E82" s="22"/>
      <c r="F82" s="30"/>
    </row>
    <row r="83" spans="2:7" ht="20.100000000000001" customHeight="1" x14ac:dyDescent="0.25">
      <c r="B83" s="24" t="s">
        <v>62</v>
      </c>
      <c r="C83" s="33"/>
      <c r="D83" s="22"/>
      <c r="E83" s="22"/>
      <c r="F83" s="30"/>
    </row>
    <row r="84" spans="2:7" ht="20.100000000000001" customHeight="1" x14ac:dyDescent="0.25">
      <c r="B84" s="24" t="s">
        <v>63</v>
      </c>
      <c r="C84" s="33"/>
      <c r="D84" s="22"/>
      <c r="E84" s="22"/>
      <c r="F84" s="30"/>
    </row>
    <row r="85" spans="2:7" ht="20.100000000000001" customHeight="1" x14ac:dyDescent="0.25">
      <c r="B85" s="24" t="s">
        <v>64</v>
      </c>
      <c r="C85" s="33"/>
      <c r="D85" s="22"/>
      <c r="E85" s="22"/>
      <c r="F85" s="30"/>
    </row>
    <row r="86" spans="2:7" ht="20.100000000000001" customHeight="1" thickBot="1" x14ac:dyDescent="0.3">
      <c r="B86" s="25" t="s">
        <v>65</v>
      </c>
      <c r="C86" s="34"/>
      <c r="D86" s="22"/>
      <c r="E86" s="22"/>
      <c r="F86" s="30"/>
    </row>
    <row r="87" spans="2:7" ht="20.100000000000001" customHeight="1" thickBot="1" x14ac:dyDescent="0.3">
      <c r="B87" s="31" t="s">
        <v>97</v>
      </c>
      <c r="C87" s="8" t="s">
        <v>5</v>
      </c>
      <c r="D87" s="14">
        <v>1</v>
      </c>
      <c r="E87" s="18">
        <v>1.1100000000000001</v>
      </c>
      <c r="F87" s="37">
        <f>D87*E87</f>
        <v>1.1100000000000001</v>
      </c>
    </row>
    <row r="88" spans="2:7" x14ac:dyDescent="0.25">
      <c r="B88" s="24" t="s">
        <v>73</v>
      </c>
      <c r="C88" s="33"/>
      <c r="D88" s="22"/>
      <c r="E88" s="22"/>
      <c r="F88" s="30"/>
    </row>
    <row r="89" spans="2:7" ht="15.75" customHeight="1" x14ac:dyDescent="0.25">
      <c r="B89" s="24" t="s">
        <v>55</v>
      </c>
      <c r="C89" s="33"/>
      <c r="D89" s="22"/>
      <c r="E89" s="22"/>
      <c r="F89" s="30"/>
    </row>
    <row r="90" spans="2:7" ht="15.75" thickBot="1" x14ac:dyDescent="0.3">
      <c r="B90" s="47" t="s">
        <v>72</v>
      </c>
      <c r="C90" s="48"/>
      <c r="D90" s="49"/>
      <c r="E90" s="49"/>
      <c r="F90" s="50"/>
    </row>
    <row r="91" spans="2:7" ht="32.1" customHeight="1" thickTop="1" thickBot="1" x14ac:dyDescent="0.3">
      <c r="B91" s="43" t="s">
        <v>88</v>
      </c>
      <c r="C91" s="44"/>
      <c r="D91" s="45"/>
      <c r="E91" s="45"/>
      <c r="F91" s="46">
        <f>SUM(F81,F87)</f>
        <v>2.2200000000000002</v>
      </c>
      <c r="G91" s="4"/>
    </row>
    <row r="92" spans="2:7" ht="15.75" thickBot="1" x14ac:dyDescent="0.3"/>
    <row r="93" spans="2:7" ht="32.1" customHeight="1" thickBot="1" x14ac:dyDescent="0.3">
      <c r="B93" s="12" t="s">
        <v>86</v>
      </c>
      <c r="C93" s="13"/>
      <c r="D93" s="11"/>
      <c r="E93" s="11"/>
      <c r="F93" s="42">
        <f>SUM(F78,F91)</f>
        <v>229.77000000000007</v>
      </c>
      <c r="G93" s="4"/>
    </row>
    <row r="95" spans="2:7" x14ac:dyDescent="0.25">
      <c r="B95" s="16" t="s">
        <v>83</v>
      </c>
    </row>
  </sheetData>
  <protectedRanges>
    <protectedRange sqref="E9:E26 E28:E54 E81:E90 E56:E77" name="Oblast1" securityDescriptor="O:WDG:WDD:(A;;CC;;;S-1-5-21-1717552201-544663364-3753698973-5184)"/>
  </protectedRange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2025-10-15T14:07:31Z</dcterms:created>
  <dcterms:modified xsi:type="dcterms:W3CDTF">2025-10-29T08:50:47Z</dcterms:modified>
</cp:coreProperties>
</file>