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sešit" checkCompatibility="1"/>
  <mc:AlternateContent xmlns:mc="http://schemas.openxmlformats.org/markup-compatibility/2006">
    <mc:Choice Requires="x15">
      <x15ac:absPath xmlns:x15ac="http://schemas.microsoft.com/office/spreadsheetml/2010/11/ac" url="Q:\Data\Dotace\VZ\2026\Z1\Z1_PS_Jicin_vychod_seceni\ZD\"/>
    </mc:Choice>
  </mc:AlternateContent>
  <bookViews>
    <workbookView xWindow="0" yWindow="0" windowWidth="28800" windowHeight="12210"/>
  </bookViews>
  <sheets>
    <sheet name="Plán sečení 2026-2028" sheetId="8" r:id="rId1"/>
  </sheets>
  <definedNames>
    <definedName name="ceníkový_kód">#REF!</definedName>
    <definedName name="datum">#REF!</definedName>
    <definedName name="datum1">#REF!</definedName>
    <definedName name="datum2">#REF!</definedName>
    <definedName name="datum3">#REF!</definedName>
    <definedName name="datum4">#REF!</definedName>
    <definedName name="datum5">#REF!</definedName>
    <definedName name="datum6">#REF!</definedName>
    <definedName name="datum7" localSheetId="0">#REF!</definedName>
    <definedName name="datum7">#REF!</definedName>
    <definedName name="datum8" localSheetId="0">#REF!</definedName>
    <definedName name="datum8">#REF!</definedName>
    <definedName name="datum9" localSheetId="0">#REF!</definedName>
    <definedName name="datum9">#REF!</definedName>
    <definedName name="vypracoval">#REF!</definedName>
    <definedName name="vypracoval1">#REF!</definedName>
    <definedName name="vypracoval2">#REF!</definedName>
    <definedName name="vypracoval3">#REF!</definedName>
    <definedName name="vypracoval4">#REF!</definedName>
    <definedName name="vypracoval5">#REF!</definedName>
    <definedName name="vypracoval6">#REF!</definedName>
    <definedName name="vypracoval7" localSheetId="0">#REF!</definedName>
    <definedName name="vypracoval7">#REF!</definedName>
    <definedName name="vypracoval8" localSheetId="0">#REF!</definedName>
    <definedName name="vypracoval8">#REF!</definedName>
    <definedName name="vypracoval9" localSheetId="0">#REF!</definedName>
    <definedName name="vypracoval9">#REF!</definedName>
  </definedNames>
  <calcPr calcId="162913"/>
</workbook>
</file>

<file path=xl/calcChain.xml><?xml version="1.0" encoding="utf-8"?>
<calcChain xmlns="http://schemas.openxmlformats.org/spreadsheetml/2006/main">
  <c r="R12" i="8" l="1"/>
  <c r="O11" i="8"/>
  <c r="O12" i="8"/>
  <c r="O13" i="8"/>
  <c r="O14" i="8"/>
  <c r="O15" i="8"/>
  <c r="O16" i="8"/>
  <c r="O17" i="8"/>
  <c r="O18" i="8"/>
  <c r="O19" i="8"/>
  <c r="O20" i="8"/>
  <c r="K19" i="8"/>
  <c r="Q19" i="8" s="1"/>
  <c r="K17" i="8"/>
  <c r="P17" i="8" s="1"/>
  <c r="K15" i="8"/>
  <c r="R15" i="8" s="1"/>
  <c r="K13" i="8"/>
  <c r="R13" i="8" s="1"/>
  <c r="K11" i="8"/>
  <c r="Q11" i="8" s="1"/>
  <c r="K20" i="8"/>
  <c r="P20" i="8" s="1"/>
  <c r="K18" i="8"/>
  <c r="P18" i="8" s="1"/>
  <c r="K16" i="8"/>
  <c r="Q16" i="8" s="1"/>
  <c r="K14" i="8"/>
  <c r="R14" i="8" s="1"/>
  <c r="K12" i="8"/>
  <c r="Q12" i="8" s="1"/>
  <c r="K10" i="8"/>
  <c r="J21" i="8"/>
  <c r="S14" i="8" l="1"/>
  <c r="P16" i="8"/>
  <c r="P14" i="8"/>
  <c r="Q18" i="8"/>
  <c r="Q14" i="8"/>
  <c r="R20" i="8"/>
  <c r="S18" i="8"/>
  <c r="R18" i="8"/>
  <c r="P12" i="8"/>
  <c r="S12" i="8" s="1"/>
  <c r="R16" i="8"/>
  <c r="S16" i="8" s="1"/>
  <c r="Q20" i="8"/>
  <c r="P15" i="8"/>
  <c r="Q17" i="8"/>
  <c r="S17" i="8" s="1"/>
  <c r="R19" i="8"/>
  <c r="R11" i="8"/>
  <c r="P13" i="8"/>
  <c r="Q15" i="8"/>
  <c r="R17" i="8"/>
  <c r="P19" i="8"/>
  <c r="P11" i="8"/>
  <c r="Q13" i="8"/>
  <c r="O10" i="8"/>
  <c r="P10" i="8" s="1"/>
  <c r="S20" i="8" l="1"/>
  <c r="S13" i="8"/>
  <c r="P21" i="8"/>
  <c r="S11" i="8"/>
  <c r="S15" i="8"/>
  <c r="S19" i="8"/>
  <c r="Q10" i="8"/>
  <c r="Q21" i="8" s="1"/>
  <c r="R10" i="8"/>
  <c r="R21" i="8" s="1"/>
  <c r="S10" i="8" l="1"/>
  <c r="S21" i="8" s="1"/>
</calcChain>
</file>

<file path=xl/sharedStrings.xml><?xml version="1.0" encoding="utf-8"?>
<sst xmlns="http://schemas.openxmlformats.org/spreadsheetml/2006/main" count="146" uniqueCount="98">
  <si>
    <t>MJ</t>
  </si>
  <si>
    <t>ha</t>
  </si>
  <si>
    <t>Výkon</t>
  </si>
  <si>
    <t>Kč/MJ</t>
  </si>
  <si>
    <t>ř.km.</t>
  </si>
  <si>
    <t>LB/PB</t>
  </si>
  <si>
    <t xml:space="preserve">VT </t>
  </si>
  <si>
    <t>CK</t>
  </si>
  <si>
    <t>množství MJ</t>
  </si>
  <si>
    <t>Celkem</t>
  </si>
  <si>
    <t>č.</t>
  </si>
  <si>
    <t>k.ú.</t>
  </si>
  <si>
    <t>Lokalita</t>
  </si>
  <si>
    <t>Příloha č.1</t>
  </si>
  <si>
    <t>Ceník výkonů sečení</t>
  </si>
  <si>
    <t>1.</t>
  </si>
  <si>
    <t>doplní objednatel</t>
  </si>
  <si>
    <t>doplní zhotovitel</t>
  </si>
  <si>
    <t>Číslo akce objednatele:</t>
  </si>
  <si>
    <t>Plán sečení</t>
  </si>
  <si>
    <t xml:space="preserve">Ostatní podmínky: </t>
  </si>
  <si>
    <t>Sečení travního porostu s ponecháním na místě 
v rovině a ve svahu do 1:1</t>
  </si>
  <si>
    <t>Sečení  travního porostu  s odvozem 
v rovině a ve svahu do 1:1</t>
  </si>
  <si>
    <t>Sečení  travního porostu s ponecháním na místě 
ve svahu přes 1:1</t>
  </si>
  <si>
    <t>Sečení  travního porostu s odvozem 
ve svahu přes 1:1</t>
  </si>
  <si>
    <t>Sečení  vodního rostlinstva s ponecháním na místě 
v rovině a ve svahu do 1:1</t>
  </si>
  <si>
    <t>Sečení  vodního rostlinstva  s odvozem 
v rovině a ve svahu do 1:1</t>
  </si>
  <si>
    <t>Sečení  vodního rostlinstva s ponecháním na místě  
ve svahu přes 1:1</t>
  </si>
  <si>
    <t>Sečení  vodního rostlinstva  s odvozem  
ve svahu přes 1:1</t>
  </si>
  <si>
    <t>2.</t>
  </si>
  <si>
    <t>3.</t>
  </si>
  <si>
    <t>4.</t>
  </si>
  <si>
    <t>5.</t>
  </si>
  <si>
    <t>6.</t>
  </si>
  <si>
    <t>1 seč</t>
  </si>
  <si>
    <t>2 seč</t>
  </si>
  <si>
    <t>3 seč</t>
  </si>
  <si>
    <t>Celkem Kč (max)</t>
  </si>
  <si>
    <t>poznámka pro plán sečení</t>
  </si>
  <si>
    <t>od</t>
  </si>
  <si>
    <t>do</t>
  </si>
  <si>
    <t>počet sečí za rok</t>
  </si>
  <si>
    <t>Ceníková položka "Sečení vodního rostlinstva" zahrnuje i výkon sečení ruderálních porostů navazujícího břehového porostu.</t>
  </si>
  <si>
    <t xml:space="preserve">Náklady na odvoz a poplatek za uložení posečeného materiálu jsou nákladem zhotovitele. </t>
  </si>
  <si>
    <t>U výkonů obsahujících ponechání posečeného materiálu na místě je požadováno, aby tento materiál byl v podobě mulče, tj. pokrácen nebo podrcen na menší části.</t>
  </si>
  <si>
    <t>Sečením se rozumí celoplošné sečení, při kterém nesmí být poškozeny v ploše rostoucí dřeviny (výsadby, soliterní stromy, cílové keře apod.).</t>
  </si>
  <si>
    <t>Kč</t>
  </si>
  <si>
    <t>Sečení vodního rostlinstva s vyhrnutím za břeh. hranu 
v rovině a ve svahu do 1:1</t>
  </si>
  <si>
    <t>Sečení vodního rostlinstva s vyhrnutím za břeh. hranu 
ve svahu přes 1:1</t>
  </si>
  <si>
    <t>Sečením se rozumí, ruční nebo mechanické (bez rozdílu použitého prostředku – křovinořez, sekačka, mulčovač….) setnutí porostu nacházejícího se na hrázi, 
v korytě (na břehu, na svahu koryta, bermách, na dně nebo na vodní  hladině) nebo na jiných určených pozemcícch. Sečením bude dosaženo max 10 cm výšky porostu po provedení výkonu.</t>
  </si>
  <si>
    <t>V případě, že je v rámci jedné ceníkové položky prováděn i jiný výkon prací 
do 10% z plochy, jedná se stále o stejnou ceníkovou položku.</t>
  </si>
  <si>
    <t>1.seč</t>
  </si>
  <si>
    <t>2.seč</t>
  </si>
  <si>
    <t>3.seč</t>
  </si>
  <si>
    <t>Ceníkový kód (CK)</t>
  </si>
  <si>
    <t>datum zahájení</t>
  </si>
  <si>
    <t>datum ukončení</t>
  </si>
  <si>
    <t>Orientační termíny zahájení a dokončení sečí v každém kalendářním roce:</t>
  </si>
  <si>
    <t>PBP200</t>
  </si>
  <si>
    <t>PBP201</t>
  </si>
  <si>
    <t>PBP202</t>
  </si>
  <si>
    <t>PBP203</t>
  </si>
  <si>
    <t>PBP204</t>
  </si>
  <si>
    <t>PBP205</t>
  </si>
  <si>
    <t>PBP206</t>
  </si>
  <si>
    <t>PBP207</t>
  </si>
  <si>
    <t>PBP208</t>
  </si>
  <si>
    <t>PBP209</t>
  </si>
  <si>
    <t>Evidenční číslo smlouvy objednatele:</t>
  </si>
  <si>
    <t>Evidenční číslo smlouvy zhotovitele:</t>
  </si>
  <si>
    <t>Lužany</t>
  </si>
  <si>
    <t>Lužany u Jičína</t>
  </si>
  <si>
    <t>Lužanka</t>
  </si>
  <si>
    <t>Roudnice</t>
  </si>
  <si>
    <t>Roudnický potok</t>
  </si>
  <si>
    <t>Syrovátka</t>
  </si>
  <si>
    <t>Dobřenice, Syrovátka</t>
  </si>
  <si>
    <t>Třesický potok</t>
  </si>
  <si>
    <t>Lázně Bělohrad</t>
  </si>
  <si>
    <t>Horní Nová Ves, Prostřední Nová Ves, Lázně Bělohrad, Dolní Nová Ves</t>
  </si>
  <si>
    <t>Javorka</t>
  </si>
  <si>
    <t>Ostroměř</t>
  </si>
  <si>
    <t>Šárovcova Lhota</t>
  </si>
  <si>
    <t>LB+PB</t>
  </si>
  <si>
    <t>1. 6.</t>
  </si>
  <si>
    <t>17. 7.</t>
  </si>
  <si>
    <t>14. 9.</t>
  </si>
  <si>
    <t>30. 10.</t>
  </si>
  <si>
    <t>Včetně dna. Od zakrytého úseku v obci po konec upraveného úseku toku.</t>
  </si>
  <si>
    <t>Od silničního mostu v obci Roudnice (silnice II. třídy Homyle – Dobřenice) po konec intravilánu (zakrytá část toku)</t>
  </si>
  <si>
    <t>Včetně dna.</t>
  </si>
  <si>
    <t>Od silničního mostu v Dobřenicích po konec oplocení nad sil. mostem v Syrovátce.</t>
  </si>
  <si>
    <t>Od konce úpravy toku u kamenolomu v Horní Nové Vsi po první stupeň pod silnicí Lázně Bělohrad – Hořice.</t>
  </si>
  <si>
    <t xml:space="preserve">Včetně dna. </t>
  </si>
  <si>
    <t xml:space="preserve">Od Vobořilova jezu po Šanderův jez pod obcí </t>
  </si>
  <si>
    <t>Od železničního mostu po konec intravilánu</t>
  </si>
  <si>
    <t>Název akce objednatele:</t>
  </si>
  <si>
    <t>PS Jičín, východ, sečení břehových porostů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</si>
</sst>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K_č_-;\-* #,##0.00\ _K_č_-;_-* &quot;-&quot;??\ _K_č_-;_-@_-"/>
    <numFmt numFmtId="165" formatCode="0.000"/>
  </numFmts>
  <fonts count="10" x14ac:knownFonts="1">
    <font>
      <sz val="8"/>
      <name val="Arial CE"/>
      <charset val="238"/>
    </font>
    <font>
      <sz val="8"/>
      <name val="Arial CE"/>
      <charset val="238"/>
    </font>
    <font>
      <b/>
      <sz val="2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9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7" fillId="0" borderId="0" xfId="0" applyFont="1"/>
    <xf numFmtId="0" fontId="5" fillId="0" borderId="1" xfId="0" applyFont="1" applyFill="1" applyBorder="1"/>
    <xf numFmtId="0" fontId="5" fillId="3" borderId="1" xfId="0" applyFont="1" applyFill="1" applyBorder="1" applyAlignment="1"/>
    <xf numFmtId="0" fontId="6" fillId="3" borderId="1" xfId="0" applyFont="1" applyFill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0" fontId="5" fillId="3" borderId="4" xfId="0" applyFont="1" applyFill="1" applyBorder="1" applyAlignment="1"/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right"/>
    </xf>
    <xf numFmtId="0" fontId="6" fillId="3" borderId="1" xfId="0" applyFont="1" applyFill="1" applyBorder="1" applyAlignment="1">
      <alignment horizontal="center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vertical="top" wrapText="1"/>
    </xf>
    <xf numFmtId="0" fontId="5" fillId="4" borderId="1" xfId="0" applyFont="1" applyFill="1" applyBorder="1" applyAlignment="1">
      <alignment horizontal="center"/>
    </xf>
    <xf numFmtId="0" fontId="6" fillId="3" borderId="1" xfId="1" applyNumberFormat="1" applyFont="1" applyFill="1" applyBorder="1" applyAlignment="1">
      <alignment horizontal="right" vertical="top" wrapText="1"/>
    </xf>
    <xf numFmtId="3" fontId="5" fillId="0" borderId="3" xfId="0" applyNumberFormat="1" applyFont="1" applyFill="1" applyBorder="1" applyAlignment="1">
      <alignment vertical="top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vertical="top" wrapText="1"/>
    </xf>
    <xf numFmtId="0" fontId="5" fillId="0" borderId="1" xfId="0" applyFont="1" applyBorder="1"/>
    <xf numFmtId="0" fontId="5" fillId="4" borderId="1" xfId="0" applyFont="1" applyFill="1" applyBorder="1" applyAlignment="1">
      <alignment horizontal="left" vertical="top"/>
    </xf>
    <xf numFmtId="0" fontId="5" fillId="4" borderId="1" xfId="0" applyFont="1" applyFill="1" applyBorder="1" applyAlignment="1"/>
    <xf numFmtId="0" fontId="5" fillId="4" borderId="4" xfId="0" applyFont="1" applyFill="1" applyBorder="1"/>
    <xf numFmtId="1" fontId="5" fillId="3" borderId="1" xfId="0" applyNumberFormat="1" applyFont="1" applyFill="1" applyBorder="1"/>
    <xf numFmtId="0" fontId="3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/>
    <xf numFmtId="0" fontId="5" fillId="0" borderId="1" xfId="0" applyFont="1" applyBorder="1" applyProtection="1"/>
    <xf numFmtId="0" fontId="5" fillId="0" borderId="1" xfId="0" applyFont="1" applyBorder="1" applyAlignment="1" applyProtection="1">
      <alignment horizontal="left" wrapText="1"/>
    </xf>
    <xf numFmtId="0" fontId="5" fillId="0" borderId="1" xfId="0" applyFont="1" applyBorder="1" applyAlignment="1" applyProtection="1">
      <alignment horizontal="center"/>
    </xf>
    <xf numFmtId="0" fontId="5" fillId="0" borderId="3" xfId="0" applyFont="1" applyBorder="1" applyAlignment="1" applyProtection="1"/>
    <xf numFmtId="0" fontId="5" fillId="0" borderId="3" xfId="0" applyFont="1" applyBorder="1" applyProtection="1"/>
    <xf numFmtId="0" fontId="5" fillId="0" borderId="3" xfId="0" applyFont="1" applyBorder="1" applyAlignment="1" applyProtection="1">
      <alignment horizontal="left" wrapText="1"/>
    </xf>
    <xf numFmtId="0" fontId="5" fillId="0" borderId="3" xfId="0" applyFont="1" applyBorder="1" applyAlignment="1" applyProtection="1">
      <alignment horizontal="center"/>
    </xf>
    <xf numFmtId="165" fontId="5" fillId="0" borderId="3" xfId="0" applyNumberFormat="1" applyFont="1" applyFill="1" applyBorder="1" applyAlignment="1">
      <alignment horizontal="right"/>
    </xf>
    <xf numFmtId="165" fontId="5" fillId="0" borderId="1" xfId="0" applyNumberFormat="1" applyFont="1" applyBorder="1" applyAlignment="1" applyProtection="1">
      <alignment horizontal="right"/>
    </xf>
    <xf numFmtId="165" fontId="5" fillId="0" borderId="1" xfId="0" applyNumberFormat="1" applyFont="1" applyFill="1" applyBorder="1" applyAlignment="1">
      <alignment horizontal="right"/>
    </xf>
    <xf numFmtId="0" fontId="5" fillId="2" borderId="0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0" borderId="15" xfId="0" applyFont="1" applyFill="1" applyBorder="1" applyAlignment="1">
      <alignment horizontal="center"/>
    </xf>
    <xf numFmtId="0" fontId="5" fillId="0" borderId="15" xfId="0" applyFont="1" applyBorder="1"/>
    <xf numFmtId="0" fontId="5" fillId="0" borderId="15" xfId="0" applyFont="1" applyFill="1" applyBorder="1" applyAlignment="1" applyProtection="1">
      <alignment horizontal="center"/>
    </xf>
    <xf numFmtId="3" fontId="5" fillId="5" borderId="3" xfId="0" applyNumberFormat="1" applyFont="1" applyFill="1" applyBorder="1" applyAlignment="1">
      <alignment horizontal="right"/>
    </xf>
    <xf numFmtId="3" fontId="5" fillId="5" borderId="1" xfId="0" applyNumberFormat="1" applyFont="1" applyFill="1" applyBorder="1"/>
    <xf numFmtId="3" fontId="5" fillId="0" borderId="15" xfId="0" applyNumberFormat="1" applyFont="1" applyFill="1" applyBorder="1" applyAlignment="1">
      <alignment vertical="top"/>
    </xf>
    <xf numFmtId="0" fontId="5" fillId="0" borderId="15" xfId="0" applyFont="1" applyFill="1" applyBorder="1"/>
    <xf numFmtId="0" fontId="5" fillId="3" borderId="1" xfId="0" applyFont="1" applyFill="1" applyBorder="1" applyAlignment="1">
      <alignment horizontal="right"/>
    </xf>
    <xf numFmtId="0" fontId="5" fillId="0" borderId="1" xfId="0" applyFont="1" applyBorder="1" applyAlignment="1" applyProtection="1">
      <alignment wrapText="1"/>
    </xf>
    <xf numFmtId="0" fontId="5" fillId="0" borderId="3" xfId="0" applyFont="1" applyBorder="1" applyAlignment="1" applyProtection="1">
      <alignment wrapText="1"/>
    </xf>
    <xf numFmtId="0" fontId="5" fillId="0" borderId="3" xfId="0" applyFont="1" applyFill="1" applyBorder="1" applyAlignment="1">
      <alignment horizontal="right"/>
    </xf>
    <xf numFmtId="0" fontId="5" fillId="0" borderId="1" xfId="0" applyFont="1" applyFill="1" applyBorder="1" applyAlignment="1">
      <alignment vertical="top"/>
    </xf>
    <xf numFmtId="0" fontId="6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4" fontId="6" fillId="3" borderId="2" xfId="1" applyNumberFormat="1" applyFont="1" applyFill="1" applyBorder="1" applyAlignment="1">
      <alignment horizontal="center" vertical="top" wrapText="1"/>
    </xf>
    <xf numFmtId="4" fontId="6" fillId="3" borderId="3" xfId="1" applyNumberFormat="1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4"/>
  <sheetViews>
    <sheetView tabSelected="1" zoomScaleNormal="100" workbookViewId="0">
      <selection activeCell="D6" sqref="D6"/>
    </sheetView>
  </sheetViews>
  <sheetFormatPr defaultColWidth="9.1640625" defaultRowHeight="11.25" x14ac:dyDescent="0.2"/>
  <cols>
    <col min="1" max="1" width="5.6640625" style="2" customWidth="1"/>
    <col min="2" max="2" width="38.6640625" style="2" customWidth="1"/>
    <col min="3" max="3" width="25.6640625" style="2" customWidth="1"/>
    <col min="4" max="4" width="22.6640625" style="2" customWidth="1"/>
    <col min="5" max="5" width="9.6640625" style="2" customWidth="1"/>
    <col min="6" max="6" width="9.1640625" style="2"/>
    <col min="7" max="7" width="11.6640625" style="2" customWidth="1"/>
    <col min="8" max="9" width="9.6640625" style="2" customWidth="1"/>
    <col min="10" max="10" width="11.5" style="2" customWidth="1"/>
    <col min="11" max="11" width="12.6640625" style="2" customWidth="1"/>
    <col min="12" max="15" width="9.6640625" style="2" customWidth="1"/>
    <col min="16" max="19" width="11.6640625" style="2" customWidth="1"/>
    <col min="20" max="20" width="27.83203125" style="2" customWidth="1"/>
    <col min="21" max="16384" width="9.1640625" style="2"/>
  </cols>
  <sheetData>
    <row r="1" spans="1:20" ht="25.5" x14ac:dyDescent="0.35">
      <c r="A1" s="1" t="s">
        <v>19</v>
      </c>
      <c r="C1" s="1"/>
      <c r="E1" s="3"/>
      <c r="F1" s="3"/>
      <c r="G1" s="3"/>
      <c r="H1" s="3"/>
      <c r="I1" s="3"/>
      <c r="J1" s="3"/>
      <c r="K1" s="3"/>
      <c r="L1" s="3"/>
      <c r="M1" s="3"/>
      <c r="T1" s="9" t="s">
        <v>13</v>
      </c>
    </row>
    <row r="2" spans="1:20" s="4" customFormat="1" ht="21.6" customHeight="1" x14ac:dyDescent="0.2">
      <c r="B2" s="6" t="s">
        <v>68</v>
      </c>
      <c r="D2" s="6" t="s">
        <v>16</v>
      </c>
      <c r="E2" s="5"/>
      <c r="F2" s="5"/>
      <c r="G2" s="83" t="s">
        <v>57</v>
      </c>
      <c r="H2" s="83"/>
      <c r="I2" s="83"/>
      <c r="J2" s="83"/>
      <c r="K2" s="32"/>
      <c r="L2" s="33" t="s">
        <v>55</v>
      </c>
      <c r="M2" s="33" t="s">
        <v>56</v>
      </c>
      <c r="N2" s="26"/>
      <c r="O2" s="5"/>
      <c r="Q2" s="5"/>
    </row>
    <row r="3" spans="1:20" s="4" customFormat="1" ht="21.6" customHeight="1" x14ac:dyDescent="0.2">
      <c r="A3" s="6"/>
      <c r="B3" s="6" t="s">
        <v>69</v>
      </c>
      <c r="D3" s="45" t="s">
        <v>17</v>
      </c>
      <c r="E3" s="5"/>
      <c r="F3" s="5"/>
      <c r="G3" s="25"/>
      <c r="H3" s="26"/>
      <c r="I3" s="26"/>
      <c r="J3" s="26"/>
      <c r="K3" s="27" t="s">
        <v>51</v>
      </c>
      <c r="L3" s="27" t="s">
        <v>84</v>
      </c>
      <c r="M3" s="27" t="s">
        <v>85</v>
      </c>
      <c r="O3" s="5"/>
      <c r="P3" s="5"/>
      <c r="Q3" s="5"/>
    </row>
    <row r="4" spans="1:20" s="4" customFormat="1" ht="21.6" customHeight="1" x14ac:dyDescent="0.2">
      <c r="A4" s="6"/>
      <c r="B4" s="6" t="s">
        <v>18</v>
      </c>
      <c r="D4" s="7">
        <v>711260127</v>
      </c>
      <c r="E4" s="5"/>
      <c r="F4" s="5"/>
      <c r="G4" s="5"/>
      <c r="H4" s="26"/>
      <c r="I4" s="26"/>
      <c r="J4" s="26"/>
      <c r="K4" s="27" t="s">
        <v>52</v>
      </c>
      <c r="L4" s="27" t="s">
        <v>86</v>
      </c>
      <c r="M4" s="27" t="s">
        <v>87</v>
      </c>
      <c r="O4" s="5"/>
      <c r="P4" s="5"/>
      <c r="Q4" s="5"/>
    </row>
    <row r="5" spans="1:20" s="4" customFormat="1" ht="21.6" customHeight="1" x14ac:dyDescent="0.2">
      <c r="A5" s="6"/>
      <c r="B5" s="4" t="s">
        <v>96</v>
      </c>
      <c r="D5" s="4" t="s">
        <v>97</v>
      </c>
      <c r="E5" s="5"/>
      <c r="F5" s="5"/>
      <c r="G5" s="5"/>
      <c r="H5" s="5"/>
      <c r="I5" s="5"/>
      <c r="J5" s="5"/>
      <c r="K5" s="27" t="s">
        <v>53</v>
      </c>
      <c r="L5" s="48"/>
      <c r="M5" s="48"/>
      <c r="O5" s="5"/>
      <c r="P5" s="5"/>
      <c r="Q5" s="5"/>
    </row>
    <row r="6" spans="1:20" s="4" customFormat="1" ht="17.25" customHeight="1" x14ac:dyDescent="0.2">
      <c r="A6" s="6"/>
      <c r="B6" s="6"/>
      <c r="D6" s="7"/>
      <c r="E6" s="5"/>
      <c r="F6" s="5"/>
      <c r="N6" s="5"/>
      <c r="O6" s="5"/>
      <c r="P6" s="5"/>
      <c r="Q6" s="5"/>
    </row>
    <row r="7" spans="1:20" s="4" customFormat="1" ht="12.75" x14ac:dyDescent="0.2"/>
    <row r="8" spans="1:20" s="4" customFormat="1" ht="25.5" customHeight="1" x14ac:dyDescent="0.2">
      <c r="A8" s="63" t="s">
        <v>10</v>
      </c>
      <c r="B8" s="63" t="s">
        <v>12</v>
      </c>
      <c r="C8" s="63" t="s">
        <v>11</v>
      </c>
      <c r="D8" s="63" t="s">
        <v>6</v>
      </c>
      <c r="E8" s="67" t="s">
        <v>4</v>
      </c>
      <c r="F8" s="68"/>
      <c r="G8" s="63" t="s">
        <v>5</v>
      </c>
      <c r="H8" s="63" t="s">
        <v>7</v>
      </c>
      <c r="I8" s="63" t="s">
        <v>0</v>
      </c>
      <c r="J8" s="65" t="s">
        <v>8</v>
      </c>
      <c r="K8" s="63" t="s">
        <v>3</v>
      </c>
      <c r="L8" s="63" t="s">
        <v>34</v>
      </c>
      <c r="M8" s="63" t="s">
        <v>35</v>
      </c>
      <c r="N8" s="63" t="s">
        <v>36</v>
      </c>
      <c r="O8" s="61" t="s">
        <v>41</v>
      </c>
      <c r="P8" s="23">
        <v>2026</v>
      </c>
      <c r="Q8" s="23">
        <v>2027</v>
      </c>
      <c r="R8" s="23">
        <v>2028</v>
      </c>
      <c r="S8" s="65" t="s">
        <v>37</v>
      </c>
      <c r="T8" s="65" t="s">
        <v>38</v>
      </c>
    </row>
    <row r="9" spans="1:20" s="4" customFormat="1" ht="12.75" x14ac:dyDescent="0.2">
      <c r="A9" s="64"/>
      <c r="B9" s="64"/>
      <c r="C9" s="64"/>
      <c r="D9" s="64"/>
      <c r="E9" s="17" t="s">
        <v>39</v>
      </c>
      <c r="F9" s="17" t="s">
        <v>40</v>
      </c>
      <c r="G9" s="64"/>
      <c r="H9" s="64"/>
      <c r="I9" s="64"/>
      <c r="J9" s="66"/>
      <c r="K9" s="64"/>
      <c r="L9" s="64"/>
      <c r="M9" s="64"/>
      <c r="N9" s="64"/>
      <c r="O9" s="62"/>
      <c r="P9" s="18" t="s">
        <v>46</v>
      </c>
      <c r="Q9" s="18" t="s">
        <v>46</v>
      </c>
      <c r="R9" s="18" t="s">
        <v>46</v>
      </c>
      <c r="S9" s="66"/>
      <c r="T9" s="66"/>
    </row>
    <row r="10" spans="1:20" s="4" customFormat="1" ht="39" customHeight="1" x14ac:dyDescent="0.2">
      <c r="A10" s="34">
        <v>1</v>
      </c>
      <c r="B10" s="35" t="s">
        <v>70</v>
      </c>
      <c r="C10" s="36" t="s">
        <v>71</v>
      </c>
      <c r="D10" s="35" t="s">
        <v>72</v>
      </c>
      <c r="E10" s="43">
        <v>11.01</v>
      </c>
      <c r="F10" s="42">
        <v>12.15</v>
      </c>
      <c r="G10" s="37" t="s">
        <v>83</v>
      </c>
      <c r="H10" s="22" t="s">
        <v>59</v>
      </c>
      <c r="I10" s="57" t="s">
        <v>1</v>
      </c>
      <c r="J10" s="35">
        <v>0.62</v>
      </c>
      <c r="K10" s="50">
        <f>J26</f>
        <v>0</v>
      </c>
      <c r="L10" s="24">
        <v>1</v>
      </c>
      <c r="M10" s="24">
        <v>1</v>
      </c>
      <c r="N10" s="52"/>
      <c r="O10" s="11">
        <f>SUM(L10:N10)</f>
        <v>2</v>
      </c>
      <c r="P10" s="11">
        <f>J10*O10*K10</f>
        <v>0</v>
      </c>
      <c r="Q10" s="11">
        <f>J10*K10*O10</f>
        <v>0</v>
      </c>
      <c r="R10" s="11">
        <f>J10*K10*O10</f>
        <v>0</v>
      </c>
      <c r="S10" s="11">
        <f>P10+Q10+R10</f>
        <v>0</v>
      </c>
      <c r="T10" s="55" t="s">
        <v>88</v>
      </c>
    </row>
    <row r="11" spans="1:20" s="4" customFormat="1" ht="62.25" customHeight="1" x14ac:dyDescent="0.2">
      <c r="A11" s="34">
        <v>2</v>
      </c>
      <c r="B11" s="35" t="s">
        <v>73</v>
      </c>
      <c r="C11" s="36" t="s">
        <v>73</v>
      </c>
      <c r="D11" s="35" t="s">
        <v>74</v>
      </c>
      <c r="E11" s="43">
        <v>1</v>
      </c>
      <c r="F11" s="44">
        <v>3.8</v>
      </c>
      <c r="G11" s="37" t="s">
        <v>83</v>
      </c>
      <c r="H11" s="22" t="s">
        <v>58</v>
      </c>
      <c r="I11" s="57" t="s">
        <v>1</v>
      </c>
      <c r="J11" s="35">
        <v>1.07</v>
      </c>
      <c r="K11" s="51">
        <f>J25</f>
        <v>0</v>
      </c>
      <c r="L11" s="24">
        <v>1</v>
      </c>
      <c r="M11" s="24">
        <v>1</v>
      </c>
      <c r="N11" s="53"/>
      <c r="O11" s="11">
        <f t="shared" ref="O11:O20" si="0">SUM(L11:N11)</f>
        <v>2</v>
      </c>
      <c r="P11" s="11">
        <f t="shared" ref="P11:P20" si="1">J11*O11*K11</f>
        <v>0</v>
      </c>
      <c r="Q11" s="11">
        <f t="shared" ref="Q11:Q20" si="2">J11*K11*O11</f>
        <v>0</v>
      </c>
      <c r="R11" s="11">
        <f t="shared" ref="R11:R20" si="3">J11*K11*O11</f>
        <v>0</v>
      </c>
      <c r="S11" s="11">
        <f t="shared" ref="S11:S20" si="4">P11+Q11+R11</f>
        <v>0</v>
      </c>
      <c r="T11" s="55" t="s">
        <v>89</v>
      </c>
    </row>
    <row r="12" spans="1:20" s="4" customFormat="1" ht="18.75" customHeight="1" x14ac:dyDescent="0.2">
      <c r="A12" s="34"/>
      <c r="B12" s="35"/>
      <c r="C12" s="36"/>
      <c r="D12" s="35"/>
      <c r="E12" s="43"/>
      <c r="F12" s="44"/>
      <c r="G12" s="37"/>
      <c r="H12" s="22" t="s">
        <v>59</v>
      </c>
      <c r="I12" s="57" t="s">
        <v>1</v>
      </c>
      <c r="J12" s="35">
        <v>0.11</v>
      </c>
      <c r="K12" s="51">
        <f>J26</f>
        <v>0</v>
      </c>
      <c r="L12" s="24">
        <v>1</v>
      </c>
      <c r="M12" s="24">
        <v>1</v>
      </c>
      <c r="N12" s="53"/>
      <c r="O12" s="11">
        <f t="shared" si="0"/>
        <v>2</v>
      </c>
      <c r="P12" s="11">
        <f t="shared" si="1"/>
        <v>0</v>
      </c>
      <c r="Q12" s="11">
        <f t="shared" si="2"/>
        <v>0</v>
      </c>
      <c r="R12" s="11">
        <f t="shared" si="3"/>
        <v>0</v>
      </c>
      <c r="S12" s="11">
        <f t="shared" si="4"/>
        <v>0</v>
      </c>
      <c r="T12" s="55" t="s">
        <v>90</v>
      </c>
    </row>
    <row r="13" spans="1:20" s="4" customFormat="1" ht="39" customHeight="1" x14ac:dyDescent="0.2">
      <c r="A13" s="34">
        <v>3</v>
      </c>
      <c r="B13" s="35" t="s">
        <v>75</v>
      </c>
      <c r="C13" s="36" t="s">
        <v>76</v>
      </c>
      <c r="D13" s="35" t="s">
        <v>77</v>
      </c>
      <c r="E13" s="43">
        <v>8.56</v>
      </c>
      <c r="F13" s="44">
        <v>9.2799999999999994</v>
      </c>
      <c r="G13" s="37" t="s">
        <v>83</v>
      </c>
      <c r="H13" s="22" t="s">
        <v>58</v>
      </c>
      <c r="I13" s="57" t="s">
        <v>1</v>
      </c>
      <c r="J13" s="35">
        <v>0.39950000000000002</v>
      </c>
      <c r="K13" s="51">
        <f>J25</f>
        <v>0</v>
      </c>
      <c r="L13" s="24">
        <v>1</v>
      </c>
      <c r="M13" s="24">
        <v>1</v>
      </c>
      <c r="N13" s="53"/>
      <c r="O13" s="11">
        <f t="shared" si="0"/>
        <v>2</v>
      </c>
      <c r="P13" s="11">
        <f t="shared" si="1"/>
        <v>0</v>
      </c>
      <c r="Q13" s="11">
        <f t="shared" si="2"/>
        <v>0</v>
      </c>
      <c r="R13" s="11">
        <f t="shared" si="3"/>
        <v>0</v>
      </c>
      <c r="S13" s="11">
        <f t="shared" si="4"/>
        <v>0</v>
      </c>
      <c r="T13" s="55" t="s">
        <v>91</v>
      </c>
    </row>
    <row r="14" spans="1:20" s="4" customFormat="1" ht="18.75" customHeight="1" x14ac:dyDescent="0.2">
      <c r="A14" s="34"/>
      <c r="B14" s="35"/>
      <c r="C14" s="36"/>
      <c r="D14" s="35"/>
      <c r="E14" s="43"/>
      <c r="F14" s="44"/>
      <c r="G14" s="37"/>
      <c r="H14" s="22" t="s">
        <v>59</v>
      </c>
      <c r="I14" s="57" t="s">
        <v>1</v>
      </c>
      <c r="J14" s="35">
        <v>0.1235</v>
      </c>
      <c r="K14" s="51">
        <f>J26</f>
        <v>0</v>
      </c>
      <c r="L14" s="24">
        <v>1</v>
      </c>
      <c r="M14" s="24">
        <v>1</v>
      </c>
      <c r="N14" s="53"/>
      <c r="O14" s="11">
        <f t="shared" si="0"/>
        <v>2</v>
      </c>
      <c r="P14" s="11">
        <f t="shared" si="1"/>
        <v>0</v>
      </c>
      <c r="Q14" s="11">
        <f t="shared" si="2"/>
        <v>0</v>
      </c>
      <c r="R14" s="11">
        <f t="shared" si="3"/>
        <v>0</v>
      </c>
      <c r="S14" s="11">
        <f t="shared" si="4"/>
        <v>0</v>
      </c>
      <c r="T14" s="55" t="s">
        <v>90</v>
      </c>
    </row>
    <row r="15" spans="1:20" s="4" customFormat="1" ht="49.5" customHeight="1" x14ac:dyDescent="0.2">
      <c r="A15" s="34">
        <v>4</v>
      </c>
      <c r="B15" s="35" t="s">
        <v>78</v>
      </c>
      <c r="C15" s="36" t="s">
        <v>79</v>
      </c>
      <c r="D15" s="35" t="s">
        <v>80</v>
      </c>
      <c r="E15" s="43">
        <v>25.45</v>
      </c>
      <c r="F15" s="44">
        <v>31</v>
      </c>
      <c r="G15" s="37" t="s">
        <v>83</v>
      </c>
      <c r="H15" s="22" t="s">
        <v>58</v>
      </c>
      <c r="I15" s="57" t="s">
        <v>1</v>
      </c>
      <c r="J15" s="35">
        <v>3.9430000000000001</v>
      </c>
      <c r="K15" s="51">
        <f>J25</f>
        <v>0</v>
      </c>
      <c r="L15" s="24">
        <v>1</v>
      </c>
      <c r="M15" s="24">
        <v>1</v>
      </c>
      <c r="N15" s="53"/>
      <c r="O15" s="11">
        <f t="shared" si="0"/>
        <v>2</v>
      </c>
      <c r="P15" s="11">
        <f t="shared" si="1"/>
        <v>0</v>
      </c>
      <c r="Q15" s="11">
        <f t="shared" si="2"/>
        <v>0</v>
      </c>
      <c r="R15" s="11">
        <f t="shared" si="3"/>
        <v>0</v>
      </c>
      <c r="S15" s="11">
        <f t="shared" si="4"/>
        <v>0</v>
      </c>
      <c r="T15" s="55" t="s">
        <v>92</v>
      </c>
    </row>
    <row r="16" spans="1:20" s="4" customFormat="1" ht="18.75" customHeight="1" x14ac:dyDescent="0.2">
      <c r="A16" s="34"/>
      <c r="B16" s="35"/>
      <c r="C16" s="36"/>
      <c r="D16" s="35"/>
      <c r="E16" s="43"/>
      <c r="F16" s="44"/>
      <c r="G16" s="37"/>
      <c r="H16" s="22" t="s">
        <v>59</v>
      </c>
      <c r="I16" s="57" t="s">
        <v>1</v>
      </c>
      <c r="J16" s="35">
        <v>0.25700000000000001</v>
      </c>
      <c r="K16" s="51">
        <f>J26</f>
        <v>0</v>
      </c>
      <c r="L16" s="24">
        <v>1</v>
      </c>
      <c r="M16" s="24">
        <v>1</v>
      </c>
      <c r="N16" s="53"/>
      <c r="O16" s="11">
        <f t="shared" si="0"/>
        <v>2</v>
      </c>
      <c r="P16" s="11">
        <f t="shared" si="1"/>
        <v>0</v>
      </c>
      <c r="Q16" s="11">
        <f t="shared" si="2"/>
        <v>0</v>
      </c>
      <c r="R16" s="11">
        <f t="shared" si="3"/>
        <v>0</v>
      </c>
      <c r="S16" s="11">
        <f t="shared" si="4"/>
        <v>0</v>
      </c>
      <c r="T16" s="55" t="s">
        <v>93</v>
      </c>
    </row>
    <row r="17" spans="1:21" s="4" customFormat="1" ht="27" customHeight="1" x14ac:dyDescent="0.2">
      <c r="A17" s="34">
        <v>5</v>
      </c>
      <c r="B17" s="35" t="s">
        <v>81</v>
      </c>
      <c r="C17" s="36" t="s">
        <v>81</v>
      </c>
      <c r="D17" s="35" t="s">
        <v>80</v>
      </c>
      <c r="E17" s="43">
        <v>15.14</v>
      </c>
      <c r="F17" s="44">
        <v>16.95</v>
      </c>
      <c r="G17" s="37" t="s">
        <v>83</v>
      </c>
      <c r="H17" s="22" t="s">
        <v>58</v>
      </c>
      <c r="I17" s="57" t="s">
        <v>1</v>
      </c>
      <c r="J17" s="35">
        <v>2</v>
      </c>
      <c r="K17" s="51">
        <f>J25</f>
        <v>0</v>
      </c>
      <c r="L17" s="24">
        <v>1</v>
      </c>
      <c r="M17" s="24">
        <v>1</v>
      </c>
      <c r="N17" s="53"/>
      <c r="O17" s="11">
        <f t="shared" si="0"/>
        <v>2</v>
      </c>
      <c r="P17" s="11">
        <f t="shared" si="1"/>
        <v>0</v>
      </c>
      <c r="Q17" s="11">
        <f t="shared" si="2"/>
        <v>0</v>
      </c>
      <c r="R17" s="11">
        <f t="shared" si="3"/>
        <v>0</v>
      </c>
      <c r="S17" s="11">
        <f t="shared" si="4"/>
        <v>0</v>
      </c>
      <c r="T17" s="55" t="s">
        <v>94</v>
      </c>
    </row>
    <row r="18" spans="1:21" s="4" customFormat="1" ht="18.75" customHeight="1" x14ac:dyDescent="0.2">
      <c r="A18" s="34"/>
      <c r="B18" s="35"/>
      <c r="C18" s="36"/>
      <c r="D18" s="35"/>
      <c r="E18" s="43"/>
      <c r="F18" s="44"/>
      <c r="G18" s="37"/>
      <c r="H18" s="22" t="s">
        <v>59</v>
      </c>
      <c r="I18" s="57" t="s">
        <v>1</v>
      </c>
      <c r="J18" s="35">
        <v>0.15</v>
      </c>
      <c r="K18" s="51">
        <f>J26</f>
        <v>0</v>
      </c>
      <c r="L18" s="24">
        <v>1</v>
      </c>
      <c r="M18" s="24">
        <v>1</v>
      </c>
      <c r="N18" s="53"/>
      <c r="O18" s="11">
        <f t="shared" si="0"/>
        <v>2</v>
      </c>
      <c r="P18" s="11">
        <f t="shared" si="1"/>
        <v>0</v>
      </c>
      <c r="Q18" s="11">
        <f t="shared" si="2"/>
        <v>0</v>
      </c>
      <c r="R18" s="11">
        <f t="shared" si="3"/>
        <v>0</v>
      </c>
      <c r="S18" s="11">
        <f t="shared" si="4"/>
        <v>0</v>
      </c>
      <c r="T18" s="55" t="s">
        <v>90</v>
      </c>
    </row>
    <row r="19" spans="1:21" s="4" customFormat="1" ht="26.25" customHeight="1" x14ac:dyDescent="0.2">
      <c r="A19" s="34">
        <v>6</v>
      </c>
      <c r="B19" s="35" t="s">
        <v>82</v>
      </c>
      <c r="C19" s="36" t="s">
        <v>82</v>
      </c>
      <c r="D19" s="35" t="s">
        <v>80</v>
      </c>
      <c r="E19" s="43">
        <v>23.2</v>
      </c>
      <c r="F19" s="44">
        <v>24.15</v>
      </c>
      <c r="G19" s="37" t="s">
        <v>83</v>
      </c>
      <c r="H19" s="22" t="s">
        <v>58</v>
      </c>
      <c r="I19" s="57" t="s">
        <v>1</v>
      </c>
      <c r="J19" s="35">
        <v>0.91200000000000003</v>
      </c>
      <c r="K19" s="51">
        <f>J25</f>
        <v>0</v>
      </c>
      <c r="L19" s="24">
        <v>1</v>
      </c>
      <c r="M19" s="24">
        <v>1</v>
      </c>
      <c r="N19" s="53"/>
      <c r="O19" s="11">
        <f t="shared" si="0"/>
        <v>2</v>
      </c>
      <c r="P19" s="11">
        <f t="shared" si="1"/>
        <v>0</v>
      </c>
      <c r="Q19" s="11">
        <f t="shared" si="2"/>
        <v>0</v>
      </c>
      <c r="R19" s="11">
        <f t="shared" si="3"/>
        <v>0</v>
      </c>
      <c r="S19" s="11">
        <f t="shared" si="4"/>
        <v>0</v>
      </c>
      <c r="T19" s="55" t="s">
        <v>95</v>
      </c>
    </row>
    <row r="20" spans="1:21" s="4" customFormat="1" ht="18.75" customHeight="1" x14ac:dyDescent="0.2">
      <c r="A20" s="38"/>
      <c r="B20" s="39"/>
      <c r="C20" s="40"/>
      <c r="D20" s="39"/>
      <c r="E20" s="41"/>
      <c r="F20" s="11"/>
      <c r="G20" s="41"/>
      <c r="H20" s="22" t="s">
        <v>59</v>
      </c>
      <c r="I20" s="57" t="s">
        <v>1</v>
      </c>
      <c r="J20" s="39">
        <v>4.8000000000000001E-2</v>
      </c>
      <c r="K20" s="51">
        <f>J26</f>
        <v>0</v>
      </c>
      <c r="L20" s="24">
        <v>1</v>
      </c>
      <c r="M20" s="24">
        <v>1</v>
      </c>
      <c r="N20" s="53"/>
      <c r="O20" s="11">
        <f t="shared" si="0"/>
        <v>2</v>
      </c>
      <c r="P20" s="11">
        <f t="shared" si="1"/>
        <v>0</v>
      </c>
      <c r="Q20" s="11">
        <f t="shared" si="2"/>
        <v>0</v>
      </c>
      <c r="R20" s="11">
        <f t="shared" si="3"/>
        <v>0</v>
      </c>
      <c r="S20" s="11">
        <f t="shared" si="4"/>
        <v>0</v>
      </c>
      <c r="T20" s="56" t="s">
        <v>90</v>
      </c>
    </row>
    <row r="21" spans="1:21" s="4" customFormat="1" ht="18.75" customHeight="1" x14ac:dyDescent="0.2">
      <c r="A21" s="12"/>
      <c r="B21" s="13" t="s">
        <v>9</v>
      </c>
      <c r="C21" s="13"/>
      <c r="D21" s="14"/>
      <c r="E21" s="15"/>
      <c r="F21" s="14"/>
      <c r="G21" s="15"/>
      <c r="H21" s="15"/>
      <c r="I21" s="15"/>
      <c r="J21" s="54">
        <f>SUM(J10:J20)</f>
        <v>9.6330000000000009</v>
      </c>
      <c r="K21" s="14"/>
      <c r="L21" s="14"/>
      <c r="M21" s="14"/>
      <c r="N21" s="14"/>
      <c r="O21" s="31"/>
      <c r="P21" s="14">
        <f>SUM(P10:P20)</f>
        <v>0</v>
      </c>
      <c r="Q21" s="14">
        <f>SUM(Q10:Q20)</f>
        <v>0</v>
      </c>
      <c r="R21" s="14">
        <f>SUM(R10:R20)</f>
        <v>0</v>
      </c>
      <c r="S21" s="14">
        <f>SUM(S10:S20)</f>
        <v>0</v>
      </c>
      <c r="T21" s="16"/>
    </row>
    <row r="22" spans="1:21" s="4" customFormat="1" ht="12.75" x14ac:dyDescent="0.2"/>
    <row r="23" spans="1:21" s="4" customFormat="1" ht="14.25" x14ac:dyDescent="0.2">
      <c r="A23" s="5" t="s">
        <v>14</v>
      </c>
      <c r="L23" s="10" t="s">
        <v>20</v>
      </c>
    </row>
    <row r="24" spans="1:21" s="4" customFormat="1" ht="15" customHeight="1" x14ac:dyDescent="0.2">
      <c r="A24" s="59" t="s">
        <v>54</v>
      </c>
      <c r="B24" s="59"/>
      <c r="C24" s="60" t="s">
        <v>2</v>
      </c>
      <c r="D24" s="60"/>
      <c r="E24" s="60"/>
      <c r="F24" s="60"/>
      <c r="G24" s="60"/>
      <c r="H24" s="60"/>
      <c r="I24" s="19" t="s">
        <v>0</v>
      </c>
      <c r="J24" s="17" t="s">
        <v>3</v>
      </c>
      <c r="L24" s="71" t="s">
        <v>15</v>
      </c>
      <c r="M24" s="74" t="s">
        <v>49</v>
      </c>
      <c r="N24" s="75"/>
      <c r="O24" s="75"/>
      <c r="P24" s="75"/>
      <c r="Q24" s="75"/>
      <c r="R24" s="75"/>
      <c r="S24" s="75"/>
      <c r="T24" s="76"/>
      <c r="U24" s="20"/>
    </row>
    <row r="25" spans="1:21" s="4" customFormat="1" ht="19.5" customHeight="1" x14ac:dyDescent="0.2">
      <c r="A25" s="28" t="s">
        <v>58</v>
      </c>
      <c r="B25" s="29"/>
      <c r="C25" s="58" t="s">
        <v>21</v>
      </c>
      <c r="D25" s="58"/>
      <c r="E25" s="58"/>
      <c r="F25" s="58"/>
      <c r="G25" s="58"/>
      <c r="H25" s="58"/>
      <c r="I25" s="8" t="s">
        <v>1</v>
      </c>
      <c r="J25" s="46"/>
      <c r="L25" s="72"/>
      <c r="M25" s="77"/>
      <c r="N25" s="78"/>
      <c r="O25" s="78"/>
      <c r="P25" s="78"/>
      <c r="Q25" s="78"/>
      <c r="R25" s="78"/>
      <c r="S25" s="78"/>
      <c r="T25" s="79"/>
      <c r="U25" s="21"/>
    </row>
    <row r="26" spans="1:21" s="4" customFormat="1" ht="19.5" customHeight="1" x14ac:dyDescent="0.2">
      <c r="A26" s="28" t="s">
        <v>59</v>
      </c>
      <c r="B26" s="29"/>
      <c r="C26" s="58" t="s">
        <v>22</v>
      </c>
      <c r="D26" s="58"/>
      <c r="E26" s="58"/>
      <c r="F26" s="58"/>
      <c r="G26" s="58"/>
      <c r="H26" s="58"/>
      <c r="I26" s="8" t="s">
        <v>1</v>
      </c>
      <c r="J26" s="46"/>
      <c r="L26" s="73"/>
      <c r="M26" s="80"/>
      <c r="N26" s="81"/>
      <c r="O26" s="81"/>
      <c r="P26" s="81"/>
      <c r="Q26" s="81"/>
      <c r="R26" s="81"/>
      <c r="S26" s="81"/>
      <c r="T26" s="82"/>
      <c r="U26" s="21"/>
    </row>
    <row r="27" spans="1:21" s="4" customFormat="1" ht="19.5" customHeight="1" x14ac:dyDescent="0.2">
      <c r="A27" s="28" t="s">
        <v>60</v>
      </c>
      <c r="B27" s="29"/>
      <c r="C27" s="58" t="s">
        <v>23</v>
      </c>
      <c r="D27" s="58"/>
      <c r="E27" s="58"/>
      <c r="F27" s="58"/>
      <c r="G27" s="58"/>
      <c r="H27" s="58"/>
      <c r="I27" s="8" t="s">
        <v>1</v>
      </c>
      <c r="J27" s="49"/>
      <c r="L27" s="69" t="s">
        <v>29</v>
      </c>
      <c r="M27" s="70" t="s">
        <v>42</v>
      </c>
      <c r="N27" s="70"/>
      <c r="O27" s="70"/>
      <c r="P27" s="70"/>
      <c r="Q27" s="70"/>
      <c r="R27" s="70"/>
      <c r="S27" s="70"/>
      <c r="T27" s="70"/>
      <c r="U27" s="21"/>
    </row>
    <row r="28" spans="1:21" s="4" customFormat="1" ht="19.5" customHeight="1" x14ac:dyDescent="0.2">
      <c r="A28" s="28" t="s">
        <v>61</v>
      </c>
      <c r="B28" s="29"/>
      <c r="C28" s="58" t="s">
        <v>24</v>
      </c>
      <c r="D28" s="58"/>
      <c r="E28" s="58"/>
      <c r="F28" s="58"/>
      <c r="G28" s="58"/>
      <c r="H28" s="58"/>
      <c r="I28" s="8" t="s">
        <v>1</v>
      </c>
      <c r="J28" s="47"/>
      <c r="L28" s="69"/>
      <c r="M28" s="70"/>
      <c r="N28" s="70"/>
      <c r="O28" s="70"/>
      <c r="P28" s="70"/>
      <c r="Q28" s="70"/>
      <c r="R28" s="70"/>
      <c r="S28" s="70"/>
      <c r="T28" s="70"/>
      <c r="U28" s="21"/>
    </row>
    <row r="29" spans="1:21" s="4" customFormat="1" ht="19.5" customHeight="1" x14ac:dyDescent="0.2">
      <c r="A29" s="28" t="s">
        <v>62</v>
      </c>
      <c r="B29" s="30"/>
      <c r="C29" s="58" t="s">
        <v>25</v>
      </c>
      <c r="D29" s="58"/>
      <c r="E29" s="58"/>
      <c r="F29" s="58"/>
      <c r="G29" s="58"/>
      <c r="H29" s="58"/>
      <c r="I29" s="8" t="s">
        <v>1</v>
      </c>
      <c r="J29" s="47"/>
      <c r="L29" s="69" t="s">
        <v>30</v>
      </c>
      <c r="M29" s="70" t="s">
        <v>43</v>
      </c>
      <c r="N29" s="70"/>
      <c r="O29" s="70"/>
      <c r="P29" s="70"/>
      <c r="Q29" s="70"/>
      <c r="R29" s="70"/>
      <c r="S29" s="70"/>
      <c r="T29" s="70"/>
      <c r="U29" s="21"/>
    </row>
    <row r="30" spans="1:21" s="4" customFormat="1" ht="19.5" customHeight="1" x14ac:dyDescent="0.2">
      <c r="A30" s="28" t="s">
        <v>63</v>
      </c>
      <c r="B30" s="30"/>
      <c r="C30" s="58" t="s">
        <v>47</v>
      </c>
      <c r="D30" s="58"/>
      <c r="E30" s="58"/>
      <c r="F30" s="58"/>
      <c r="G30" s="58"/>
      <c r="H30" s="58"/>
      <c r="I30" s="8" t="s">
        <v>1</v>
      </c>
      <c r="J30" s="47"/>
      <c r="L30" s="69"/>
      <c r="M30" s="70"/>
      <c r="N30" s="70"/>
      <c r="O30" s="70"/>
      <c r="P30" s="70"/>
      <c r="Q30" s="70"/>
      <c r="R30" s="70"/>
      <c r="S30" s="70"/>
      <c r="T30" s="70"/>
    </row>
    <row r="31" spans="1:21" s="4" customFormat="1" ht="19.5" customHeight="1" x14ac:dyDescent="0.2">
      <c r="A31" s="28" t="s">
        <v>64</v>
      </c>
      <c r="B31" s="30"/>
      <c r="C31" s="58" t="s">
        <v>26</v>
      </c>
      <c r="D31" s="58"/>
      <c r="E31" s="58"/>
      <c r="F31" s="58"/>
      <c r="G31" s="58"/>
      <c r="H31" s="58"/>
      <c r="I31" s="8" t="s">
        <v>1</v>
      </c>
      <c r="J31" s="47"/>
      <c r="L31" s="69" t="s">
        <v>31</v>
      </c>
      <c r="M31" s="70" t="s">
        <v>44</v>
      </c>
      <c r="N31" s="70"/>
      <c r="O31" s="70"/>
      <c r="P31" s="70"/>
      <c r="Q31" s="70"/>
      <c r="R31" s="70"/>
      <c r="S31" s="70"/>
      <c r="T31" s="70"/>
    </row>
    <row r="32" spans="1:21" s="4" customFormat="1" ht="19.5" customHeight="1" x14ac:dyDescent="0.2">
      <c r="A32" s="28" t="s">
        <v>65</v>
      </c>
      <c r="B32" s="30"/>
      <c r="C32" s="58" t="s">
        <v>27</v>
      </c>
      <c r="D32" s="58"/>
      <c r="E32" s="58"/>
      <c r="F32" s="58"/>
      <c r="G32" s="58"/>
      <c r="H32" s="58"/>
      <c r="I32" s="8" t="s">
        <v>1</v>
      </c>
      <c r="J32" s="47"/>
      <c r="L32" s="69"/>
      <c r="M32" s="70"/>
      <c r="N32" s="70"/>
      <c r="O32" s="70"/>
      <c r="P32" s="70"/>
      <c r="Q32" s="70"/>
      <c r="R32" s="70"/>
      <c r="S32" s="70"/>
      <c r="T32" s="70"/>
    </row>
    <row r="33" spans="1:20" s="4" customFormat="1" ht="19.5" customHeight="1" x14ac:dyDescent="0.2">
      <c r="A33" s="28" t="s">
        <v>66</v>
      </c>
      <c r="B33" s="30"/>
      <c r="C33" s="58" t="s">
        <v>48</v>
      </c>
      <c r="D33" s="58"/>
      <c r="E33" s="58"/>
      <c r="F33" s="58"/>
      <c r="G33" s="58"/>
      <c r="H33" s="58"/>
      <c r="I33" s="8" t="s">
        <v>1</v>
      </c>
      <c r="J33" s="47"/>
      <c r="L33" s="69" t="s">
        <v>32</v>
      </c>
      <c r="M33" s="70" t="s">
        <v>45</v>
      </c>
      <c r="N33" s="70"/>
      <c r="O33" s="70"/>
      <c r="P33" s="70"/>
      <c r="Q33" s="70"/>
      <c r="R33" s="70"/>
      <c r="S33" s="70"/>
      <c r="T33" s="70"/>
    </row>
    <row r="34" spans="1:20" ht="19.5" customHeight="1" x14ac:dyDescent="0.2">
      <c r="A34" s="28" t="s">
        <v>67</v>
      </c>
      <c r="B34" s="30"/>
      <c r="C34" s="58" t="s">
        <v>28</v>
      </c>
      <c r="D34" s="58"/>
      <c r="E34" s="58"/>
      <c r="F34" s="58"/>
      <c r="G34" s="58"/>
      <c r="H34" s="58"/>
      <c r="I34" s="8" t="s">
        <v>1</v>
      </c>
      <c r="J34" s="47"/>
      <c r="K34" s="4"/>
      <c r="L34" s="69"/>
      <c r="M34" s="70"/>
      <c r="N34" s="70"/>
      <c r="O34" s="70"/>
      <c r="P34" s="70"/>
      <c r="Q34" s="70"/>
      <c r="R34" s="70"/>
      <c r="S34" s="70"/>
      <c r="T34" s="70"/>
    </row>
    <row r="35" spans="1:20" ht="19.5" customHeight="1" x14ac:dyDescent="0.2">
      <c r="L35" s="69" t="s">
        <v>33</v>
      </c>
      <c r="M35" s="70" t="s">
        <v>50</v>
      </c>
      <c r="N35" s="70"/>
      <c r="O35" s="70"/>
      <c r="P35" s="70"/>
      <c r="Q35" s="70"/>
      <c r="R35" s="70"/>
      <c r="S35" s="70"/>
      <c r="T35" s="70"/>
    </row>
    <row r="36" spans="1:20" ht="19.5" customHeight="1" x14ac:dyDescent="0.2">
      <c r="L36" s="69"/>
      <c r="M36" s="70"/>
      <c r="N36" s="70"/>
      <c r="O36" s="70"/>
      <c r="P36" s="70"/>
      <c r="Q36" s="70"/>
      <c r="R36" s="70"/>
      <c r="S36" s="70"/>
      <c r="T36" s="70"/>
    </row>
    <row r="37" spans="1:20" ht="18" customHeight="1" x14ac:dyDescent="0.2"/>
    <row r="39" spans="1:20" ht="45" customHeight="1" x14ac:dyDescent="0.2"/>
    <row r="40" spans="1:20" ht="14.25" customHeight="1" x14ac:dyDescent="0.2"/>
    <row r="41" spans="1:20" ht="15" customHeight="1" x14ac:dyDescent="0.2"/>
    <row r="42" spans="1:20" ht="30.75" customHeight="1" x14ac:dyDescent="0.2"/>
    <row r="43" spans="1:20" ht="30.75" customHeight="1" x14ac:dyDescent="0.2"/>
    <row r="44" spans="1:20" ht="31.5" customHeight="1" x14ac:dyDescent="0.2"/>
  </sheetData>
  <mergeCells count="41">
    <mergeCell ref="G2:J2"/>
    <mergeCell ref="L27:L28"/>
    <mergeCell ref="M27:T28"/>
    <mergeCell ref="L29:L30"/>
    <mergeCell ref="M29:T30"/>
    <mergeCell ref="K8:K9"/>
    <mergeCell ref="L8:L9"/>
    <mergeCell ref="M8:M9"/>
    <mergeCell ref="I8:I9"/>
    <mergeCell ref="C26:H26"/>
    <mergeCell ref="C27:H27"/>
    <mergeCell ref="C28:H28"/>
    <mergeCell ref="T8:T9"/>
    <mergeCell ref="S8:S9"/>
    <mergeCell ref="L35:L36"/>
    <mergeCell ref="M35:T36"/>
    <mergeCell ref="L24:L26"/>
    <mergeCell ref="M24:T26"/>
    <mergeCell ref="L31:L32"/>
    <mergeCell ref="M31:T32"/>
    <mergeCell ref="L33:L34"/>
    <mergeCell ref="M33:T34"/>
    <mergeCell ref="A24:B24"/>
    <mergeCell ref="C24:H24"/>
    <mergeCell ref="C25:H25"/>
    <mergeCell ref="O8:O9"/>
    <mergeCell ref="A8:A9"/>
    <mergeCell ref="B8:B9"/>
    <mergeCell ref="C8:C9"/>
    <mergeCell ref="D8:D9"/>
    <mergeCell ref="G8:G9"/>
    <mergeCell ref="H8:H9"/>
    <mergeCell ref="J8:J9"/>
    <mergeCell ref="N8:N9"/>
    <mergeCell ref="E8:F8"/>
    <mergeCell ref="C34:H34"/>
    <mergeCell ref="C29:H29"/>
    <mergeCell ref="C30:H30"/>
    <mergeCell ref="C31:H31"/>
    <mergeCell ref="C32:H32"/>
    <mergeCell ref="C33:H33"/>
  </mergeCells>
  <pageMargins left="0.41" right="0.18" top="0.37" bottom="0.37" header="0.31496062992125984" footer="0.31496062992125984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Plán sečení 2026-2028</vt:lpstr>
    </vt:vector>
  </TitlesOfParts>
  <Company>LCR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Vlkanova</dc:creator>
  <cp:lastModifiedBy>Alice Konečná</cp:lastModifiedBy>
  <cp:lastPrinted>2025-12-30T11:53:33Z</cp:lastPrinted>
  <dcterms:created xsi:type="dcterms:W3CDTF">2007-11-21T19:24:09Z</dcterms:created>
  <dcterms:modified xsi:type="dcterms:W3CDTF">2026-01-21T10:05:13Z</dcterms:modified>
</cp:coreProperties>
</file>