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30. Uh. Hradiště, B\Výzva\"/>
    </mc:Choice>
  </mc:AlternateContent>
  <xr:revisionPtr revIDLastSave="0" documentId="13_ncr:1_{96F777BD-E783-4C8E-A9AD-18C8BC38FEFA}" xr6:coauthVersionLast="47" xr6:coauthVersionMax="47" xr10:uidLastSave="{00000000-0000-0000-0000-000000000000}"/>
  <bookViews>
    <workbookView xWindow="29970" yWindow="1335" windowWidth="23850" windowHeight="15015" xr2:uid="{00000000-000D-0000-FFFF-FFFF00000000}"/>
  </bookViews>
  <sheets>
    <sheet name="UH.Hradiště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N13" i="2" s="1"/>
  <c r="K12" i="2"/>
  <c r="N12" i="2" s="1"/>
  <c r="K11" i="2"/>
  <c r="N11" i="2" s="1"/>
  <c r="K10" i="2"/>
  <c r="N10" i="2" s="1"/>
  <c r="K9" i="2"/>
  <c r="N9" i="2" s="1"/>
  <c r="K8" i="2"/>
  <c r="N8" i="2" s="1"/>
  <c r="K7" i="2"/>
  <c r="N7" i="2" s="1"/>
  <c r="K6" i="2"/>
  <c r="N6" i="2" s="1"/>
  <c r="K5" i="2"/>
  <c r="N5" i="2" s="1"/>
  <c r="K4" i="2"/>
  <c r="N4" i="2" s="1"/>
  <c r="E14" i="2"/>
  <c r="J15" i="2" l="1"/>
  <c r="M14" i="2"/>
</calcChain>
</file>

<file path=xl/sharedStrings.xml><?xml version="1.0" encoding="utf-8"?>
<sst xmlns="http://schemas.openxmlformats.org/spreadsheetml/2006/main" count="89" uniqueCount="64">
  <si>
    <t>ř.km.</t>
  </si>
  <si>
    <t>k.ú.</t>
  </si>
  <si>
    <t>sečená výměra m2 (jedna seč)</t>
  </si>
  <si>
    <t>ručně-strojně</t>
  </si>
  <si>
    <t>úklid biomasy</t>
  </si>
  <si>
    <t>Stručný popis úseku</t>
  </si>
  <si>
    <t>ručně</t>
  </si>
  <si>
    <t>bez úklidu</t>
  </si>
  <si>
    <t>Celková nabídková cena v Kč bez DPH</t>
  </si>
  <si>
    <r>
      <t>pozn.</t>
    </r>
    <r>
      <rPr>
        <sz val="11"/>
        <rFont val="Arial"/>
        <family val="2"/>
        <charset val="238"/>
      </rPr>
      <t xml:space="preserve">  pokud je rozdíl mezi 1. a 2. pokosem, je vždy uvedena výměra vyšší</t>
    </r>
  </si>
  <si>
    <t xml:space="preserve">Cena za jednu seč </t>
  </si>
  <si>
    <t>oba břehy, je přístup, včetně výmladků a po patu svahu</t>
  </si>
  <si>
    <t>Název toku a lokality</t>
  </si>
  <si>
    <t>Počet sečí za rok 2026</t>
  </si>
  <si>
    <t>Počet sečí za rok 2027</t>
  </si>
  <si>
    <t>Cena celkem 2026+2027</t>
  </si>
  <si>
    <r>
      <t>Výměra v 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 xml:space="preserve"> celkem</t>
    </r>
  </si>
  <si>
    <t>Lokalita</t>
  </si>
  <si>
    <t>I. 1.6. - 15.7.  II. 1.9.-31.10.</t>
  </si>
  <si>
    <t>termín realizace        od - do</t>
  </si>
  <si>
    <t>Luhačovický potok, intravilán Polichno</t>
  </si>
  <si>
    <t>4,940 - 5,250</t>
  </si>
  <si>
    <t>Polichno</t>
  </si>
  <si>
    <t>Luhačovický potok, intravilán Luhačovice</t>
  </si>
  <si>
    <t>9,110 - 13,110</t>
  </si>
  <si>
    <t>Luhačovice</t>
  </si>
  <si>
    <t>od železničního mostu u Technických služeb proti proudu k vysokému kamennému stupni u láz.domu Augustiánka, včetně výmladků a po patu svahu</t>
  </si>
  <si>
    <t>Olšávka, Uherské Hradiště</t>
  </si>
  <si>
    <t>0,000 - 2,400</t>
  </si>
  <si>
    <t>Uherské Hradiště</t>
  </si>
  <si>
    <t>úsek 0,000 - 1,714 oba břehy, 1,714 - 2,400 pouze pravý břeh, je přístup, včetně výmladků a přístupových cest na koruně hrází či břehů, až k plotům</t>
  </si>
  <si>
    <t>Olšava, intravilán Kunovice</t>
  </si>
  <si>
    <t>2,800 - 5,000</t>
  </si>
  <si>
    <t>Kunovice</t>
  </si>
  <si>
    <r>
      <t xml:space="preserve">oba břehy, je přístup, sečení na dlažbách, včetně výmladků a po patu svahu, </t>
    </r>
    <r>
      <rPr>
        <b/>
        <u/>
        <sz val="10"/>
        <rFont val="Arial"/>
        <family val="2"/>
        <charset val="238"/>
      </rPr>
      <t>VELMI NÁROČNÝ SVAŽITÝ TERÉN!</t>
    </r>
  </si>
  <si>
    <t>Olšava, intravilán Bojkovice</t>
  </si>
  <si>
    <t>35,120 - 36,300</t>
  </si>
  <si>
    <t>Bojkovice</t>
  </si>
  <si>
    <t>od siln.mostu u soutoku s Koménkou proti proudu k siln. mostku u prodejny VAMAX (pod koupalištěm), sečení obou břehů 4m od břehové hrany po zábradlí včetně sečení dna</t>
  </si>
  <si>
    <t>Olšava, intravilán Šumice</t>
  </si>
  <si>
    <t>26,520 - 27,560</t>
  </si>
  <si>
    <t>Šumice</t>
  </si>
  <si>
    <t>od siln.mostu u obec.úřadu po proudu k siln.mostu u žel.přejezdu, včetně výmladků a po patu svahu, musí bnýt do 31.8. - v obci jsou hody</t>
  </si>
  <si>
    <t>Ledský potok, intravilán Šumice</t>
  </si>
  <si>
    <t>0,000 - 0,500</t>
  </si>
  <si>
    <t>od zaústění do Olšavy po konec intravilánu obce, včetně výmladků a po patu svahu</t>
  </si>
  <si>
    <t>Salaška, intravilán St. Město</t>
  </si>
  <si>
    <t>0,610 - 1,970</t>
  </si>
  <si>
    <t>Straré Město u UH</t>
  </si>
  <si>
    <t>Salaška, intravilán Velehrad</t>
  </si>
  <si>
    <t>6,000 - 6,360</t>
  </si>
  <si>
    <t>Velehrad</t>
  </si>
  <si>
    <t>Medlovický potok, intravilán Stříbrnice</t>
  </si>
  <si>
    <t>2,320 - 3,220</t>
  </si>
  <si>
    <t>Stříbrnice</t>
  </si>
  <si>
    <t>oba břehy, je přístupné, včetně výmladků a po patu svahu</t>
  </si>
  <si>
    <t xml:space="preserve">I. 15. 7.-31. 8. </t>
  </si>
  <si>
    <t>I. 1.5. - 30.6.  II. 1.9.-31.10.</t>
  </si>
  <si>
    <t>I. 15.7. - 22.7.  II. 1.9.-31.10.</t>
  </si>
  <si>
    <t>I. 1.6. - 1.7.    II. 1.9.-31.10.</t>
  </si>
  <si>
    <t>Tabulka ploch sečení pro roky 2026-2027, provoz UH. HRADIŠTĚ, část B</t>
  </si>
  <si>
    <t>I. 1. 6. - 15. 7. II. 15.9.-31.10.</t>
  </si>
  <si>
    <r>
      <t>Jedn. cena za m</t>
    </r>
    <r>
      <rPr>
        <b/>
        <vertAlign val="superscript"/>
        <sz val="11"/>
        <rFont val="Arial"/>
        <family val="2"/>
        <charset val="238"/>
      </rPr>
      <t>2</t>
    </r>
  </si>
  <si>
    <t>Cena celkem za jednu seč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</si>
</sst>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u/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5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2" fontId="10" fillId="0" borderId="17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2" fontId="13" fillId="0" borderId="0" xfId="0" applyNumberFormat="1" applyFont="1" applyAlignment="1">
      <alignment horizontal="right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9E77F-AA18-4C6D-A260-6148362D9AA9}">
  <sheetPr>
    <pageSetUpPr fitToPage="1"/>
  </sheetPr>
  <dimension ref="A1:P15"/>
  <sheetViews>
    <sheetView tabSelected="1" topLeftCell="A3" workbookViewId="0">
      <selection activeCell="D11" sqref="D11"/>
    </sheetView>
  </sheetViews>
  <sheetFormatPr defaultColWidth="19.85546875" defaultRowHeight="15" x14ac:dyDescent="0.25"/>
  <cols>
    <col min="1" max="1" width="7" style="1" customWidth="1"/>
    <col min="2" max="2" width="31.28515625" customWidth="1"/>
    <col min="3" max="3" width="15.140625" customWidth="1"/>
    <col min="4" max="4" width="14.85546875" customWidth="1"/>
    <col min="5" max="5" width="12.7109375" customWidth="1"/>
    <col min="6" max="6" width="8.140625" style="3" customWidth="1"/>
    <col min="7" max="7" width="8.85546875" style="3" customWidth="1"/>
    <col min="8" max="8" width="13.7109375" style="4" customWidth="1"/>
    <col min="9" max="9" width="41.28515625" style="3" customWidth="1"/>
    <col min="10" max="10" width="7.28515625" style="3" customWidth="1"/>
    <col min="11" max="11" width="11.7109375" customWidth="1"/>
    <col min="12" max="13" width="9.140625" customWidth="1"/>
    <col min="14" max="14" width="14.28515625" customWidth="1"/>
    <col min="15" max="254" width="9.140625" customWidth="1"/>
    <col min="255" max="255" width="45.7109375" customWidth="1"/>
  </cols>
  <sheetData>
    <row r="1" spans="1:16" ht="15.75" x14ac:dyDescent="0.25">
      <c r="B1" s="2" t="s">
        <v>60</v>
      </c>
    </row>
    <row r="2" spans="1:16" ht="15.75" thickBot="1" x14ac:dyDescent="0.3"/>
    <row r="3" spans="1:16" s="5" customFormat="1" ht="60.75" thickBot="1" x14ac:dyDescent="0.3">
      <c r="A3" s="16" t="s">
        <v>17</v>
      </c>
      <c r="B3" s="17" t="s">
        <v>12</v>
      </c>
      <c r="C3" s="18" t="s">
        <v>0</v>
      </c>
      <c r="D3" s="18" t="s">
        <v>1</v>
      </c>
      <c r="E3" s="19" t="s">
        <v>2</v>
      </c>
      <c r="F3" s="19" t="s">
        <v>3</v>
      </c>
      <c r="G3" s="19" t="s">
        <v>4</v>
      </c>
      <c r="H3" s="20" t="s">
        <v>19</v>
      </c>
      <c r="I3" s="21" t="s">
        <v>5</v>
      </c>
      <c r="J3" s="21" t="s">
        <v>62</v>
      </c>
      <c r="K3" s="21" t="s">
        <v>10</v>
      </c>
      <c r="L3" s="21" t="s">
        <v>13</v>
      </c>
      <c r="M3" s="21" t="s">
        <v>14</v>
      </c>
      <c r="N3" s="28" t="s">
        <v>15</v>
      </c>
    </row>
    <row r="4" spans="1:16" s="11" customFormat="1" ht="34.5" customHeight="1" x14ac:dyDescent="0.25">
      <c r="A4" s="29">
        <v>7</v>
      </c>
      <c r="B4" s="30" t="s">
        <v>20</v>
      </c>
      <c r="C4" s="31" t="s">
        <v>21</v>
      </c>
      <c r="D4" s="31" t="s">
        <v>22</v>
      </c>
      <c r="E4" s="32">
        <v>4700</v>
      </c>
      <c r="F4" s="33" t="s">
        <v>6</v>
      </c>
      <c r="G4" s="33" t="s">
        <v>7</v>
      </c>
      <c r="H4" s="33" t="s">
        <v>18</v>
      </c>
      <c r="I4" s="14" t="s">
        <v>11</v>
      </c>
      <c r="J4" s="51"/>
      <c r="K4" s="48">
        <f>J4*E4</f>
        <v>0</v>
      </c>
      <c r="L4" s="31">
        <v>2</v>
      </c>
      <c r="M4" s="31">
        <v>2</v>
      </c>
      <c r="N4" s="45">
        <f>K4*(L4+M4)</f>
        <v>0</v>
      </c>
    </row>
    <row r="5" spans="1:16" s="11" customFormat="1" ht="51" x14ac:dyDescent="0.25">
      <c r="A5" s="34">
        <v>8</v>
      </c>
      <c r="B5" s="35" t="s">
        <v>23</v>
      </c>
      <c r="C5" s="36" t="s">
        <v>24</v>
      </c>
      <c r="D5" s="37" t="s">
        <v>25</v>
      </c>
      <c r="E5" s="38">
        <v>28560</v>
      </c>
      <c r="F5" s="37" t="s">
        <v>6</v>
      </c>
      <c r="G5" s="37" t="s">
        <v>7</v>
      </c>
      <c r="H5" s="37" t="s">
        <v>57</v>
      </c>
      <c r="I5" s="13" t="s">
        <v>26</v>
      </c>
      <c r="J5" s="52"/>
      <c r="K5" s="49">
        <f t="shared" ref="K5:K13" si="0">J5*E5</f>
        <v>0</v>
      </c>
      <c r="L5" s="36">
        <v>2</v>
      </c>
      <c r="M5" s="36">
        <v>2</v>
      </c>
      <c r="N5" s="46">
        <f t="shared" ref="N5:N13" si="1">K5*(L5+M5)</f>
        <v>0</v>
      </c>
    </row>
    <row r="6" spans="1:16" s="11" customFormat="1" ht="51" x14ac:dyDescent="0.25">
      <c r="A6" s="34">
        <v>9</v>
      </c>
      <c r="B6" s="35" t="s">
        <v>27</v>
      </c>
      <c r="C6" s="39" t="s">
        <v>28</v>
      </c>
      <c r="D6" s="37" t="s">
        <v>29</v>
      </c>
      <c r="E6" s="38">
        <v>22000</v>
      </c>
      <c r="F6" s="37" t="s">
        <v>6</v>
      </c>
      <c r="G6" s="37" t="s">
        <v>7</v>
      </c>
      <c r="H6" s="37" t="s">
        <v>58</v>
      </c>
      <c r="I6" s="13" t="s">
        <v>30</v>
      </c>
      <c r="J6" s="52"/>
      <c r="K6" s="49">
        <f t="shared" si="0"/>
        <v>0</v>
      </c>
      <c r="L6" s="36">
        <v>2</v>
      </c>
      <c r="M6" s="36">
        <v>2</v>
      </c>
      <c r="N6" s="47">
        <f t="shared" si="1"/>
        <v>0</v>
      </c>
    </row>
    <row r="7" spans="1:16" s="11" customFormat="1" ht="38.25" x14ac:dyDescent="0.25">
      <c r="A7" s="34">
        <v>10</v>
      </c>
      <c r="B7" s="35" t="s">
        <v>31</v>
      </c>
      <c r="C7" s="36" t="s">
        <v>32</v>
      </c>
      <c r="D7" s="37" t="s">
        <v>33</v>
      </c>
      <c r="E7" s="38">
        <v>44000</v>
      </c>
      <c r="F7" s="37" t="s">
        <v>6</v>
      </c>
      <c r="G7" s="37" t="s">
        <v>7</v>
      </c>
      <c r="H7" s="37" t="s">
        <v>18</v>
      </c>
      <c r="I7" s="13" t="s">
        <v>34</v>
      </c>
      <c r="J7" s="52"/>
      <c r="K7" s="49">
        <f t="shared" si="0"/>
        <v>0</v>
      </c>
      <c r="L7" s="36">
        <v>2</v>
      </c>
      <c r="M7" s="36">
        <v>2</v>
      </c>
      <c r="N7" s="47">
        <f t="shared" si="1"/>
        <v>0</v>
      </c>
    </row>
    <row r="8" spans="1:16" s="11" customFormat="1" ht="51" x14ac:dyDescent="0.25">
      <c r="A8" s="34">
        <v>11</v>
      </c>
      <c r="B8" s="35" t="s">
        <v>35</v>
      </c>
      <c r="C8" s="36" t="s">
        <v>36</v>
      </c>
      <c r="D8" s="37" t="s">
        <v>37</v>
      </c>
      <c r="E8" s="38">
        <v>13220</v>
      </c>
      <c r="F8" s="37" t="s">
        <v>6</v>
      </c>
      <c r="G8" s="37" t="s">
        <v>7</v>
      </c>
      <c r="H8" s="37" t="s">
        <v>61</v>
      </c>
      <c r="I8" s="13" t="s">
        <v>38</v>
      </c>
      <c r="J8" s="52"/>
      <c r="K8" s="49">
        <f t="shared" si="0"/>
        <v>0</v>
      </c>
      <c r="L8" s="36">
        <v>2</v>
      </c>
      <c r="M8" s="36">
        <v>2</v>
      </c>
      <c r="N8" s="47">
        <f t="shared" si="1"/>
        <v>0</v>
      </c>
    </row>
    <row r="9" spans="1:16" s="11" customFormat="1" ht="48" customHeight="1" x14ac:dyDescent="0.25">
      <c r="A9" s="34">
        <v>12</v>
      </c>
      <c r="B9" s="35" t="s">
        <v>39</v>
      </c>
      <c r="C9" s="36" t="s">
        <v>40</v>
      </c>
      <c r="D9" s="37" t="s">
        <v>41</v>
      </c>
      <c r="E9" s="38">
        <v>19800</v>
      </c>
      <c r="F9" s="37" t="s">
        <v>6</v>
      </c>
      <c r="G9" s="37" t="s">
        <v>7</v>
      </c>
      <c r="H9" s="37" t="s">
        <v>56</v>
      </c>
      <c r="I9" s="13" t="s">
        <v>42</v>
      </c>
      <c r="J9" s="52"/>
      <c r="K9" s="49">
        <f t="shared" si="0"/>
        <v>0</v>
      </c>
      <c r="L9" s="36">
        <v>1</v>
      </c>
      <c r="M9" s="36">
        <v>1</v>
      </c>
      <c r="N9" s="47">
        <f t="shared" si="1"/>
        <v>0</v>
      </c>
    </row>
    <row r="10" spans="1:16" s="11" customFormat="1" ht="34.5" customHeight="1" x14ac:dyDescent="0.25">
      <c r="A10" s="34">
        <v>13</v>
      </c>
      <c r="B10" s="35" t="s">
        <v>43</v>
      </c>
      <c r="C10" s="36" t="s">
        <v>44</v>
      </c>
      <c r="D10" s="37" t="s">
        <v>41</v>
      </c>
      <c r="E10" s="38">
        <v>4500</v>
      </c>
      <c r="F10" s="37" t="s">
        <v>6</v>
      </c>
      <c r="G10" s="37" t="s">
        <v>7</v>
      </c>
      <c r="H10" s="37" t="s">
        <v>56</v>
      </c>
      <c r="I10" s="13" t="s">
        <v>45</v>
      </c>
      <c r="J10" s="52"/>
      <c r="K10" s="49">
        <f t="shared" si="0"/>
        <v>0</v>
      </c>
      <c r="L10" s="36">
        <v>1</v>
      </c>
      <c r="M10" s="36">
        <v>1</v>
      </c>
      <c r="N10" s="47">
        <f t="shared" si="1"/>
        <v>0</v>
      </c>
    </row>
    <row r="11" spans="1:16" s="5" customFormat="1" ht="34.5" customHeight="1" x14ac:dyDescent="0.25">
      <c r="A11" s="34">
        <v>14</v>
      </c>
      <c r="B11" s="35" t="s">
        <v>46</v>
      </c>
      <c r="C11" s="36" t="s">
        <v>47</v>
      </c>
      <c r="D11" s="37" t="s">
        <v>48</v>
      </c>
      <c r="E11" s="38">
        <v>13000</v>
      </c>
      <c r="F11" s="37" t="s">
        <v>6</v>
      </c>
      <c r="G11" s="37" t="s">
        <v>7</v>
      </c>
      <c r="H11" s="37" t="s">
        <v>18</v>
      </c>
      <c r="I11" s="13" t="s">
        <v>11</v>
      </c>
      <c r="J11" s="52"/>
      <c r="K11" s="49">
        <f t="shared" si="0"/>
        <v>0</v>
      </c>
      <c r="L11" s="36">
        <v>2</v>
      </c>
      <c r="M11" s="36">
        <v>2</v>
      </c>
      <c r="N11" s="47">
        <f t="shared" si="1"/>
        <v>0</v>
      </c>
      <c r="P11" s="11"/>
    </row>
    <row r="12" spans="1:16" s="5" customFormat="1" ht="34.5" customHeight="1" x14ac:dyDescent="0.25">
      <c r="A12" s="34">
        <v>15</v>
      </c>
      <c r="B12" s="35" t="s">
        <v>49</v>
      </c>
      <c r="C12" s="36" t="s">
        <v>50</v>
      </c>
      <c r="D12" s="36" t="s">
        <v>51</v>
      </c>
      <c r="E12" s="38">
        <v>4000</v>
      </c>
      <c r="F12" s="37" t="s">
        <v>6</v>
      </c>
      <c r="G12" s="37" t="s">
        <v>7</v>
      </c>
      <c r="H12" s="37" t="s">
        <v>59</v>
      </c>
      <c r="I12" s="13" t="s">
        <v>11</v>
      </c>
      <c r="J12" s="52"/>
      <c r="K12" s="49">
        <f t="shared" si="0"/>
        <v>0</v>
      </c>
      <c r="L12" s="36">
        <v>2</v>
      </c>
      <c r="M12" s="36">
        <v>2</v>
      </c>
      <c r="N12" s="47">
        <f t="shared" si="1"/>
        <v>0</v>
      </c>
      <c r="P12" s="11"/>
    </row>
    <row r="13" spans="1:16" s="5" customFormat="1" ht="34.5" customHeight="1" thickBot="1" x14ac:dyDescent="0.3">
      <c r="A13" s="40">
        <v>16</v>
      </c>
      <c r="B13" s="41" t="s">
        <v>52</v>
      </c>
      <c r="C13" s="42" t="s">
        <v>53</v>
      </c>
      <c r="D13" s="42" t="s">
        <v>54</v>
      </c>
      <c r="E13" s="43">
        <v>5400</v>
      </c>
      <c r="F13" s="44" t="s">
        <v>6</v>
      </c>
      <c r="G13" s="44" t="s">
        <v>7</v>
      </c>
      <c r="H13" s="44" t="s">
        <v>18</v>
      </c>
      <c r="I13" s="15" t="s">
        <v>55</v>
      </c>
      <c r="J13" s="53"/>
      <c r="K13" s="50">
        <f t="shared" si="0"/>
        <v>0</v>
      </c>
      <c r="L13" s="42">
        <v>2</v>
      </c>
      <c r="M13" s="42">
        <v>2</v>
      </c>
      <c r="N13" s="46">
        <f t="shared" si="1"/>
        <v>0</v>
      </c>
      <c r="P13" s="11"/>
    </row>
    <row r="14" spans="1:16" s="26" customFormat="1" ht="24" customHeight="1" x14ac:dyDescent="0.25">
      <c r="A14" s="6"/>
      <c r="B14" s="7" t="s">
        <v>16</v>
      </c>
      <c r="C14" s="23"/>
      <c r="D14" s="8"/>
      <c r="E14" s="8">
        <f>SUM(E4:E13)</f>
        <v>159180</v>
      </c>
      <c r="F14" s="24"/>
      <c r="G14" s="24"/>
      <c r="H14" s="22"/>
      <c r="I14" s="25" t="s">
        <v>8</v>
      </c>
      <c r="J14" s="25"/>
      <c r="K14" s="9"/>
      <c r="L14" s="23"/>
      <c r="M14" s="27">
        <f>SUM(N4:N13)</f>
        <v>0</v>
      </c>
      <c r="N14" s="27"/>
    </row>
    <row r="15" spans="1:16" x14ac:dyDescent="0.25">
      <c r="B15" s="10" t="s">
        <v>9</v>
      </c>
      <c r="E15" s="12"/>
      <c r="I15" s="54" t="s">
        <v>63</v>
      </c>
      <c r="J15" s="55">
        <f>SUM(K4:K13)</f>
        <v>0</v>
      </c>
      <c r="K15" s="55"/>
    </row>
  </sheetData>
  <sheetProtection algorithmName="SHA-512" hashValue="3946PqJcVarYT2sfiKWxDCyZeq1PjmlVlFQ9hS/dt1Ue+pofHBgu5U9BkHLThARctKOPCgt/PjMcmruk4Eq2MQ==" saltValue="zSpmdGJjs0+WSJRwfE56kA==" spinCount="100000" sheet="1" objects="1" scenarios="1"/>
  <protectedRanges>
    <protectedRange sqref="K1:K1048576" name="Oblast2"/>
    <protectedRange sqref="J1:J14 J16:J1048576" name="Oblast1"/>
  </protectedRanges>
  <mergeCells count="2">
    <mergeCell ref="M14:N14"/>
    <mergeCell ref="J15:K15"/>
  </mergeCells>
  <printOptions horizontalCentered="1"/>
  <pageMargins left="0.51181102362204722" right="0.51181102362204722" top="0.98425196850393704" bottom="0.59055118110236227" header="0.51181102362204722" footer="0.11811023622047245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UH.Hradiště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2026-01-30T09:28:37Z</cp:lastPrinted>
  <dcterms:created xsi:type="dcterms:W3CDTF">2016-02-10T09:22:39Z</dcterms:created>
  <dcterms:modified xsi:type="dcterms:W3CDTF">2026-01-30T09:29:23Z</dcterms:modified>
</cp:coreProperties>
</file>