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kumentyVZzavody\Z3\2026\VD České Kopisty, oprava ovládacích uzávěrů a bočních štítů pravého jezového pole\Zadání\"/>
    </mc:Choice>
  </mc:AlternateContent>
  <bookViews>
    <workbookView xWindow="0" yWindow="0" windowWidth="9585" windowHeight="6615" activeTab="1"/>
  </bookViews>
  <sheets>
    <sheet name="Titul" sheetId="3" r:id="rId1"/>
    <sheet name="mechanismy" sheetId="2" r:id="rId2"/>
    <sheet name="těsnění" sheetId="4" r:id="rId3"/>
    <sheet name="VON" sheetId="5" r:id="rId4"/>
  </sheets>
  <definedNames>
    <definedName name="_xlnm.Print_Area" localSheetId="1">mechanismy!$A$1:$G$138</definedName>
    <definedName name="_xlnm.Print_Area" localSheetId="2">těsnění!$A$1:$H$71</definedName>
    <definedName name="_xlnm.Print_Area" localSheetId="3">VON!$A$1:$G$25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" l="1"/>
  <c r="G23" i="5" l="1"/>
  <c r="G22" i="5"/>
  <c r="C76" i="2" l="1"/>
  <c r="C69" i="2"/>
  <c r="C60" i="2"/>
  <c r="G21" i="5" l="1"/>
  <c r="G20" i="5"/>
  <c r="G15" i="5" l="1"/>
  <c r="G14" i="5"/>
  <c r="G19" i="5"/>
  <c r="G18" i="5"/>
  <c r="G17" i="5"/>
  <c r="G16" i="5"/>
  <c r="G13" i="5"/>
  <c r="G12" i="5"/>
  <c r="G11" i="5"/>
  <c r="G10" i="5"/>
  <c r="B3" i="5"/>
  <c r="B2" i="5"/>
  <c r="G50" i="4"/>
  <c r="G53" i="4"/>
  <c r="G54" i="4"/>
  <c r="G63" i="4"/>
  <c r="G64" i="4"/>
  <c r="G65" i="4"/>
  <c r="G66" i="4"/>
  <c r="G67" i="4"/>
  <c r="G70" i="4"/>
  <c r="G71" i="4"/>
  <c r="G39" i="4"/>
  <c r="G36" i="4"/>
  <c r="G42" i="4"/>
  <c r="G25" i="5" l="1"/>
  <c r="G56" i="4"/>
  <c r="G44" i="4"/>
  <c r="E11" i="3"/>
  <c r="G41" i="4" l="1"/>
  <c r="G40" i="4"/>
  <c r="G24" i="4"/>
  <c r="G23" i="4"/>
  <c r="G21" i="4"/>
  <c r="G18" i="4"/>
  <c r="G26" i="4" l="1"/>
  <c r="G8" i="4"/>
  <c r="B3" i="4"/>
  <c r="B2" i="4"/>
  <c r="B3" i="2"/>
  <c r="B2" i="2"/>
  <c r="G72" i="4" l="1"/>
  <c r="E10" i="3" s="1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C113" i="2"/>
  <c r="C112" i="2"/>
  <c r="C109" i="2"/>
  <c r="C108" i="2"/>
  <c r="C107" i="2"/>
  <c r="C106" i="2"/>
  <c r="C105" i="2"/>
  <c r="C104" i="2"/>
  <c r="C103" i="2"/>
  <c r="C102" i="2"/>
  <c r="C101" i="2"/>
  <c r="C99" i="2"/>
  <c r="C98" i="2"/>
  <c r="C95" i="2"/>
  <c r="C94" i="2"/>
  <c r="C93" i="2"/>
  <c r="G76" i="2"/>
  <c r="G69" i="2"/>
  <c r="G60" i="2"/>
  <c r="G43" i="2"/>
  <c r="G42" i="2"/>
  <c r="G41" i="2"/>
  <c r="G40" i="2"/>
  <c r="G39" i="2"/>
  <c r="G38" i="2"/>
  <c r="G37" i="2"/>
  <c r="G36" i="2"/>
  <c r="G35" i="2"/>
  <c r="G34" i="2" l="1"/>
  <c r="G116" i="2"/>
  <c r="C97" i="2"/>
  <c r="G97" i="2" s="1"/>
  <c r="C92" i="2"/>
  <c r="G92" i="2" s="1"/>
  <c r="G59" i="2" s="1"/>
  <c r="G138" i="2" l="1"/>
  <c r="E9" i="3"/>
  <c r="E13" i="3" s="1"/>
</calcChain>
</file>

<file path=xl/sharedStrings.xml><?xml version="1.0" encoding="utf-8"?>
<sst xmlns="http://schemas.openxmlformats.org/spreadsheetml/2006/main" count="451" uniqueCount="196">
  <si>
    <t xml:space="preserve"> </t>
  </si>
  <si>
    <t>akce:</t>
  </si>
  <si>
    <t>VD:</t>
  </si>
  <si>
    <t>č.pol.</t>
  </si>
  <si>
    <t>Popis</t>
  </si>
  <si>
    <t>Cena celkem</t>
  </si>
  <si>
    <t>poznámky</t>
  </si>
  <si>
    <t xml:space="preserve">výměra </t>
  </si>
  <si>
    <t>jednotky</t>
  </si>
  <si>
    <t>díly</t>
  </si>
  <si>
    <t>cena</t>
  </si>
  <si>
    <t>[ks]</t>
  </si>
  <si>
    <t>(Kč)</t>
  </si>
  <si>
    <t>.-demontáže, bourání, pomocné práce</t>
  </si>
  <si>
    <t>.-opravné a úpravné práce na vodním díle</t>
  </si>
  <si>
    <t>.-opravné a úpravné práce v dílnách zhotovitele</t>
  </si>
  <si>
    <r>
      <t xml:space="preserve">.- Oprava/repase klapky DN400 č. 301, 302, č.204
 </t>
    </r>
    <r>
      <rPr>
        <i/>
        <sz val="10"/>
        <rFont val="Arial CE"/>
        <family val="2"/>
        <charset val="238"/>
      </rPr>
      <t xml:space="preserve"> - rozebrání klapky
  - vypracování nálezové zprávy
  - výměna poškozených dílu (předpoklad - těsnění, spoj.mat.)
  - oprava funkčních ploch 
  - oprava PKO (lokální v dílnách)
  - zpětné sestavení klapky (doplnění/výměna spoj. mat)
  - výstupní zkouška funkčnosti  - zpráva</t>
    </r>
  </si>
  <si>
    <t>ks</t>
  </si>
  <si>
    <r>
      <t xml:space="preserve">.- Revize a nastavení pohonu AUMA
 </t>
    </r>
    <r>
      <rPr>
        <i/>
        <sz val="10"/>
        <rFont val="Arial CE"/>
        <family val="2"/>
        <charset val="238"/>
      </rPr>
      <t xml:space="preserve"> - kontrola technického stavu
   - nastavení čidel pohonu na požadované hodnoty
  - vypracování nálezové zprávy
  - zpětné sestavení šoupětě (roplnění/výměna spoj. mat)
  - výstupní zkouška funkčnosti  - zpráva</t>
    </r>
  </si>
  <si>
    <r>
      <t xml:space="preserve">.- Oprava/repase kompenzátoru DN400 (odtok do DV)
 </t>
    </r>
    <r>
      <rPr>
        <i/>
        <sz val="10"/>
        <rFont val="Arial CE"/>
        <family val="2"/>
        <charset val="238"/>
      </rPr>
      <t xml:space="preserve"> - rozebrání komkpenzátoru
   - očištění dílů od rzi a nárůstů
  - vypracování nálezové zprávy
   - výměna poškozených dílu (předpoklad - opěrný kruh, tesnění)
  - otryskání Sa2.5
  - obnova protikorozní ochrany (součást položky) 
  - zpětné sestavení kompenzátoru(doplnění/výměna spoj. mat - A2)</t>
    </r>
  </si>
  <si>
    <r>
      <t xml:space="preserve">.- Repase převodovky GSM
</t>
    </r>
    <r>
      <rPr>
        <i/>
        <sz val="10"/>
        <rFont val="Arial CE"/>
        <family val="2"/>
        <charset val="238"/>
      </rPr>
      <t xml:space="preserve">   - rozebrat převodovku, očistit díly</t>
    </r>
    <r>
      <rPr>
        <sz val="10"/>
        <rFont val="Arial CE"/>
        <family val="2"/>
        <charset val="238"/>
      </rPr>
      <t xml:space="preserve"> 
   - revidovat díly + nálezová zpráva
   - drobné opravy - výměna ložisek, výměna těsnění
   - zpětné sestavení převodovky - nové náplně
</t>
    </r>
    <r>
      <rPr>
        <i/>
        <sz val="10"/>
        <rFont val="Arial CE"/>
        <family val="2"/>
        <charset val="238"/>
      </rPr>
      <t xml:space="preserve">   - funkční zkouška</t>
    </r>
  </si>
  <si>
    <t>.- Repase 3DP
   - rozebrat převodovku, očistit díly 
   - revidovat díly + nálezová zpráva
   - drobné opravy - výměna ložisek, výměna těsnění
   - ošetření ozubených převodů
   - zpětné sestavení převodovky - nové náplně
   - obnova vnější PKO (součást položky)
   - funkční zkouška</t>
  </si>
  <si>
    <r>
      <t xml:space="preserve">.- Repase stojanu pohonu 3CV 
</t>
    </r>
    <r>
      <rPr>
        <i/>
        <sz val="10"/>
        <rFont val="Arial CE"/>
        <family val="2"/>
        <charset val="238"/>
      </rPr>
      <t xml:space="preserve">  - rozebrání stojanu a očištění dílů
   - revize dílů - nálezová zpráva
   - výměna poškozených dílů, spoj.mat.
   - obnova PKO (součást položky)
   - zpětné sestavení, konzervace , promazání</t>
    </r>
  </si>
  <si>
    <r>
      <t xml:space="preserve">.- Repase hlavy 3CV
</t>
    </r>
    <r>
      <rPr>
        <i/>
        <sz val="10"/>
        <rFont val="Arial CE"/>
        <family val="2"/>
        <charset val="238"/>
      </rPr>
      <t xml:space="preserve">   - očistit rozebrat díl + nálezová zpráva
   - oprava prvků hlavy - kladka, excentr, náhledy, nový spoj.mat.
   - ortyskat a obnovit PKO (součást položky)
   - zpětné sestavení</t>
    </r>
  </si>
  <si>
    <r>
      <t xml:space="preserve">.- Repase tělesa 3CV
</t>
    </r>
    <r>
      <rPr>
        <i/>
        <sz val="10"/>
        <rFont val="Arial CE"/>
        <family val="2"/>
        <charset val="238"/>
      </rPr>
      <t xml:space="preserve">   - očistit a rozebrat zařízení - nálezová zpráva
   - vyvaření poruch (koroze pláště, svarů, …)
   - revize přírub
   - otryskat a obnovit PKO vně i uvnitř (součást položky)
   - nová těsnění, kluzná ložiska, příruby těsnění, spoj mat.
   - obnova odvodnění "hrnce", měření tlaku</t>
    </r>
  </si>
  <si>
    <r>
      <t xml:space="preserve">.- Repase spojovacích hřídelí
</t>
    </r>
    <r>
      <rPr>
        <i/>
        <sz val="10"/>
        <rFont val="Arial CE"/>
        <family val="2"/>
        <charset val="238"/>
      </rPr>
      <t xml:space="preserve">   - rozebrat a revidovat - zpráva
   - výměna drobných dílů, spoj.mat.
   - obnova PKO - červená (součást položky)</t>
    </r>
  </si>
  <si>
    <t>.-montáže</t>
  </si>
  <si>
    <t>.-protikorozní ochrana OK:</t>
  </si>
  <si>
    <t>.- otryskání povrchu OK tlakovou vodou (400 bar)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</si>
  <si>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</si>
  <si>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.- potrubí D500 z tlačné komory  cca 0.5 - 1.0 m (uvnitř) </t>
  </si>
  <si>
    <r>
      <t>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</si>
  <si>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.- demontované potrubní díly DN400, DN200 zevnitř (nárůsty, rez) </t>
  </si>
  <si>
    <t xml:space="preserve">   - koleno DN400 dolní</t>
  </si>
  <si>
    <t xml:space="preserve">   - koleno DN400 horní</t>
  </si>
  <si>
    <t xml:space="preserve">   - trubní díl svislý DN400</t>
  </si>
  <si>
    <t xml:space="preserve">   - trubní díl vodorovný DN400</t>
  </si>
  <si>
    <t xml:space="preserve">   - trubní díl vodorovný DN200</t>
  </si>
  <si>
    <t>.- příprava povrchů OK- mechanické očištění St2.0 (na VD)</t>
  </si>
  <si>
    <t xml:space="preserve">   - konzoly lávek a podest </t>
  </si>
  <si>
    <t xml:space="preserve">   - čep na sektoru </t>
  </si>
  <si>
    <t xml:space="preserve">   - prostup MZV s ucpávkou</t>
  </si>
  <si>
    <t xml:space="preserve">   - konzola převodovky MZV</t>
  </si>
  <si>
    <t xml:space="preserve">   - DN300 vně - vyústění z TK </t>
  </si>
  <si>
    <t>.- příprava povrchů OK- otryskání Sa 2.5</t>
  </si>
  <si>
    <t xml:space="preserve">   - přístupové lávky a podesty demontované z jezu </t>
  </si>
  <si>
    <t xml:space="preserve">   - doměrek DN400 k č.301 (vně i uvnitř)</t>
  </si>
  <si>
    <t xml:space="preserve">   - doměrek DN400 k č.302 (vně i uvnitř)</t>
  </si>
  <si>
    <t xml:space="preserve">   - koleno DN400 dolní vně</t>
  </si>
  <si>
    <t xml:space="preserve">   - koleno DN400 horní vně</t>
  </si>
  <si>
    <t xml:space="preserve">   - trubní díl svislý DN400 vně</t>
  </si>
  <si>
    <t xml:space="preserve">   - trubní díl vodorovný DN400 vně</t>
  </si>
  <si>
    <t xml:space="preserve">   - trubní díl "dvojkoleno" DN200 vně</t>
  </si>
  <si>
    <t xml:space="preserve">   - trubní díl rovný DN200 vně</t>
  </si>
  <si>
    <t xml:space="preserve">   - trubní koleno s odbočkou DN500/DN200 - vně i uvnitř</t>
  </si>
  <si>
    <t xml:space="preserve">   - trubní díl DN300 přímý (nový) - vně</t>
  </si>
  <si>
    <t xml:space="preserve">   - trubní díl DN300 přímý s kolenem  a opěrou (nový) - vně</t>
  </si>
  <si>
    <t xml:space="preserve">   - páka MZV</t>
  </si>
  <si>
    <t xml:space="preserve">   - táhlo MZV</t>
  </si>
  <si>
    <r>
      <t xml:space="preserve">.- povrchová ochrana OK (EP, C4, VH - finální NDFT 320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>m)</t>
    </r>
  </si>
  <si>
    <r>
      <t xml:space="preserve">.- povrchová ochrana OK (EP, Im1, VH - finální NDFT 540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>m)</t>
    </r>
  </si>
  <si>
    <t xml:space="preserve">   - DN300 vně - výstup z TK</t>
  </si>
  <si>
    <t xml:space="preserve">   - opravné nátěry po montáži</t>
  </si>
  <si>
    <t>.-materiál, dodávka, výroba:</t>
  </si>
  <si>
    <t>.- nová páka MZV - délka 0,9 m slícovaná s hřídelí, náboj obroben</t>
  </si>
  <si>
    <t>.- nové, resp. rekonstruované táhlo MZV</t>
  </si>
  <si>
    <t>.- příruba slepá DN200 - dočasná</t>
  </si>
  <si>
    <t>kg</t>
  </si>
  <si>
    <t>.- příruba slepá DN400 - dočasná</t>
  </si>
  <si>
    <t>.- příruba slepá DN300 - dočasná</t>
  </si>
  <si>
    <t>.- deska slepá na DN500 v TK - dočasná</t>
  </si>
  <si>
    <r>
      <t xml:space="preserve">.- uzavírací díl prostupu z TK - dočasná
</t>
    </r>
    <r>
      <rPr>
        <i/>
        <sz val="10"/>
        <rFont val="Arial CE"/>
        <family val="2"/>
        <charset val="238"/>
      </rPr>
      <t xml:space="preserve">   - trubka 121x3 mm s přírubou a dnem</t>
    </r>
  </si>
  <si>
    <r>
      <t xml:space="preserve">.- nový hřídel MZV - nerezový (1.4021),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105x1450 mm
</t>
    </r>
    <r>
      <rPr>
        <i/>
        <sz val="10"/>
        <rFont val="Arial CE"/>
        <family val="2"/>
        <charset val="238"/>
      </rPr>
      <t xml:space="preserve">  - drážkový konec hřídele v tlačné komoře - 82x88x12 mm
   - válcový konec hřídele v pilíři </t>
    </r>
    <r>
      <rPr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 xml:space="preserve"> 82 mm(pero drážka)
   - závit M95x30mm na hřídeli ve strojovně</t>
    </r>
  </si>
  <si>
    <r>
      <t xml:space="preserve">.- bronzová pouzdra hřídele MZV
</t>
    </r>
    <r>
      <rPr>
        <i/>
        <sz val="10"/>
        <rFont val="Arial CE"/>
        <family val="2"/>
        <charset val="238"/>
      </rPr>
      <t xml:space="preserve">   - </t>
    </r>
    <r>
      <rPr>
        <i/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>120(125)/105x6</t>
    </r>
    <r>
      <rPr>
        <sz val="10"/>
        <rFont val="Arial CE"/>
        <family val="2"/>
        <charset val="238"/>
      </rPr>
      <t xml:space="preserve">5
</t>
    </r>
    <r>
      <rPr>
        <i/>
        <sz val="10"/>
        <rFont val="Arial CE"/>
        <family val="2"/>
        <charset val="238"/>
      </rPr>
      <t xml:space="preserve">   -  </t>
    </r>
    <r>
      <rPr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 xml:space="preserve"> 120/105x90</t>
    </r>
  </si>
  <si>
    <r>
      <t xml:space="preserve">.- víko ucpávky prostupu MZV - nerez 1.4301
</t>
    </r>
    <r>
      <rPr>
        <i/>
        <sz val="10"/>
        <rFont val="Arial CE"/>
        <family val="2"/>
        <charset val="238"/>
      </rPr>
      <t xml:space="preserve">   -  </t>
    </r>
    <r>
      <rPr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 xml:space="preserve"> 125(180)/105x60</t>
    </r>
  </si>
  <si>
    <r>
      <t xml:space="preserve">.- spodní trubní díl DN500 s odbočkou DN200, přírubový
</t>
    </r>
    <r>
      <rPr>
        <i/>
        <sz val="10"/>
        <rFont val="Arial CE"/>
        <family val="2"/>
        <charset val="238"/>
      </rPr>
      <t xml:space="preserve">   - svařenec na míru</t>
    </r>
  </si>
  <si>
    <r>
      <t xml:space="preserve">.- trubní díl DN200, přírubový
</t>
    </r>
    <r>
      <rPr>
        <i/>
        <sz val="10"/>
        <rFont val="Arial CE"/>
        <family val="2"/>
        <charset val="238"/>
      </rPr>
      <t xml:space="preserve">   - svařenec na míru</t>
    </r>
  </si>
  <si>
    <r>
      <t xml:space="preserve">.- trubní díl přímý DN300, přírubový, dl. 2.5 m
</t>
    </r>
    <r>
      <rPr>
        <i/>
        <sz val="10"/>
        <rFont val="Arial CE"/>
        <family val="2"/>
        <charset val="238"/>
      </rPr>
      <t xml:space="preserve">   - svařenec na míru</t>
    </r>
  </si>
  <si>
    <r>
      <t xml:space="preserve">.- trubní díl s kolenem DN300, přírubový, dl. 1.5 m+koleno + podpěra
</t>
    </r>
    <r>
      <rPr>
        <i/>
        <sz val="10"/>
        <rFont val="Arial CE"/>
        <family val="2"/>
        <charset val="238"/>
      </rPr>
      <t xml:space="preserve">   - svařenec na míru</t>
    </r>
  </si>
  <si>
    <t>.- přiruba plochá DN200 (doplnění k č. 307)</t>
  </si>
  <si>
    <r>
      <t xml:space="preserve">.- přírubová těsnění bezasbestová
 </t>
    </r>
    <r>
      <rPr>
        <i/>
        <sz val="10"/>
        <color indexed="8"/>
        <rFont val="Arial CE"/>
        <family val="2"/>
        <charset val="238"/>
      </rPr>
      <t xml:space="preserve">  - DN500 - 2x; DN400 - 10x; DN300 - 4x; DN200 - 3x</t>
    </r>
  </si>
  <si>
    <t>kpl</t>
  </si>
  <si>
    <r>
      <t xml:space="preserve">.- měření tlaku - tlakoměr
   </t>
    </r>
    <r>
      <rPr>
        <i/>
        <sz val="10"/>
        <color indexed="8"/>
        <rFont val="Arial CE"/>
        <family val="2"/>
        <charset val="238"/>
      </rPr>
      <t xml:space="preserve">- manometr "bourdon" - </t>
    </r>
    <r>
      <rPr>
        <i/>
        <sz val="10"/>
        <color indexed="8"/>
        <rFont val="Symbol"/>
        <family val="1"/>
        <charset val="2"/>
      </rPr>
      <t>Æ</t>
    </r>
    <r>
      <rPr>
        <i/>
        <sz val="10"/>
        <color indexed="8"/>
        <rFont val="Arial CE"/>
        <family val="2"/>
        <charset val="238"/>
      </rPr>
      <t>100 mm; 0-100 kPa; M20 (G1/2")
   - zkušební 3 cestný kohout M20 (G1/2")</t>
    </r>
  </si>
  <si>
    <r>
      <t xml:space="preserve">.- materiál pro úpravu OK - uhlíková ocel (válcované tyče), včetně úprav
 </t>
    </r>
    <r>
      <rPr>
        <i/>
        <sz val="10"/>
        <color indexed="8"/>
        <rFont val="Arial CE"/>
        <family val="2"/>
        <charset val="238"/>
      </rPr>
      <t xml:space="preserve">  - úprava rámu převodovky MZV
   - opravy přístupových a kotevních konstrukcí</t>
    </r>
  </si>
  <si>
    <t>.- spojovací materiál pro příruby A2/A4</t>
  </si>
  <si>
    <t>.- spojovací materiál ostatní A2/A4 (kotvy, podpěry, apod.)</t>
  </si>
  <si>
    <t>.- betonové směsi sanační a výplňové + pomocný mat.stav.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</si>
  <si>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</si>
  <si>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.- drobný, nespecifikovaný a pomocný mat.
</t>
    </r>
    <r>
      <rPr>
        <i/>
        <sz val="10"/>
        <rFont val="Arial CE"/>
        <family val="2"/>
        <charset val="238"/>
      </rPr>
      <t xml:space="preserve">  - těsnění, ucpávky, maziva, čistící prostředky, brusivo,hadry, apod.</t>
    </r>
  </si>
  <si>
    <t>.- náklady na zařízení a likvidaci staveniště</t>
  </si>
  <si>
    <t>.- likvidace odpadu</t>
  </si>
  <si>
    <r>
      <t xml:space="preserve">.- lodní mechanizace
</t>
    </r>
    <r>
      <rPr>
        <i/>
        <sz val="10"/>
        <rFont val="Arial CE"/>
        <family val="2"/>
        <charset val="238"/>
      </rPr>
      <t xml:space="preserve">  - doprava dílů z pilíře jezu na břeh (plato PK) a zpět</t>
    </r>
  </si>
  <si>
    <t>.- zdvihací zařízení, jeřáby včetně jeřábu na plavidle</t>
  </si>
  <si>
    <t>.- mimostaveništní doprava</t>
  </si>
  <si>
    <t>stavba:</t>
  </si>
  <si>
    <t>VD České Kopisty</t>
  </si>
  <si>
    <t>Soupis prací a dodávek - rozpočet</t>
  </si>
  <si>
    <t>VD České Kopisty, oprava ovládacích mechanismů a bočních štítů pravého jezového pole</t>
  </si>
  <si>
    <t>ovládací mechanismy</t>
  </si>
  <si>
    <t>boční štíty</t>
  </si>
  <si>
    <t>.-opravné a úpravné práce</t>
  </si>
  <si>
    <t>.-oprava a úprava pokladu obkladu štítů PTFE včetně přípravy povrchu
 (20%, Permacor 2807/HS - stěrkování)</t>
  </si>
  <si>
    <t xml:space="preserve">   - tvarově upravené a svrtané s opravovaným bočním štítem
   - stykové plochy desek upraveny pro přilepení ke štítu (EP, silikon, .)</t>
  </si>
  <si>
    <t xml:space="preserve">.- spojovací materiál nerezový (šroub M8x14 mm; DIN7991; cca 300 ks) </t>
  </si>
  <si>
    <t>.- chem.přípravky lepidlo, tmel pro přilepení PTFE na štít (např. EP, silikon,...)</t>
  </si>
  <si>
    <t>Kontrola a dotažení prahového těsnění z HV</t>
  </si>
  <si>
    <t>po vztyčení sektoru</t>
  </si>
  <si>
    <t>.-oprava PKO nosičů a krytů těsněni včetně přípravy
  (Permacor 2807/HS - nátěr, stěrkování)</t>
  </si>
  <si>
    <t>m</t>
  </si>
  <si>
    <t>.-přítlačná lišta nerezová 110x17 mm (1.4301)</t>
  </si>
  <si>
    <t xml:space="preserve">.- spojovací materiál nerezový </t>
  </si>
  <si>
    <t>Kontrola a dotažení bočního těsnění z HV</t>
  </si>
  <si>
    <t>Oprava bočního těsnění z DV</t>
  </si>
  <si>
    <t>celkem</t>
  </si>
  <si>
    <t>.-materiál, výroba:</t>
  </si>
  <si>
    <t>.-prahové (podélné) horní stírací těsnění (pryž - rozevřený úhelník)</t>
  </si>
  <si>
    <t>.-spojovací materiál prahového těsnění HV - šroub M16x80,  nerez A2</t>
  </si>
  <si>
    <t>.-spojovací materiál prahového těsnění HV - matice M16, nerez A4</t>
  </si>
  <si>
    <t>.-spojovací materiál prahového těsnění HV - šroub M16x50, nerez A2</t>
  </si>
  <si>
    <t>.-spojovací materiál prahového těsnění HV - podložka 17,  nerez A2</t>
  </si>
  <si>
    <t>.-spojovací materiál bočního těsnění HV - kompletní sady (šrouby M16, podložka 17, nerez A2 - matice M16, nerez A4)</t>
  </si>
  <si>
    <t>Oprava obložení bočního štítu PTFE (teflon)</t>
  </si>
  <si>
    <t xml:space="preserve">.- mechanické očištění St 2  </t>
  </si>
  <si>
    <r>
      <t>.- nátěr: EP (např. SIKA PERMACOR 3326/EG)  min.500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</si>
  <si>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r>
      <t>m</t>
    </r>
    <r>
      <rPr>
        <vertAlign val="superscript"/>
        <sz val="10"/>
        <rFont val="Arial CE"/>
        <family val="2"/>
        <charset val="238"/>
      </rPr>
      <t>2</t>
    </r>
  </si>
  <si>
    <t>vedlejší a ostatní náklady</t>
  </si>
  <si>
    <t>Ostatní, vedlejší a doplňkové náklady:</t>
  </si>
  <si>
    <t>.- inženýrská příprava - plány BOZP, havarijní a povodňový plán</t>
  </si>
  <si>
    <t>.- dokumentace - harmonogram výrobní,realizační, skutečné provedení</t>
  </si>
  <si>
    <t>.-lehké lešení k bočním štítům</t>
  </si>
  <si>
    <r>
      <t xml:space="preserve">.- lokální čerpání vody v jímce a tlačné komoře
</t>
    </r>
    <r>
      <rPr>
        <i/>
        <sz val="10"/>
        <rFont val="Arial CE"/>
        <family val="2"/>
        <charset val="238"/>
      </rPr>
      <t xml:space="preserve">   - doprava, provoz i odsun čerpadel</t>
    </r>
  </si>
  <si>
    <t xml:space="preserve">.- potápěčské práce při zahrazení pravého jez. pole z horní a dolní vody </t>
  </si>
  <si>
    <t xml:space="preserve">.- potápěčské práce při vyhrazení pravého jez. pole z horní a dolní vody </t>
  </si>
  <si>
    <t>.-demontáž poškozeného PTFE obložení bočního štítu (cca 48 hod)</t>
  </si>
  <si>
    <t>.-montáž nových desek PTFE na opravený, resp. upravený štít (cca 96 hod)</t>
  </si>
  <si>
    <t>.- Oprava obložení bočního štítu - technologické práce</t>
  </si>
  <si>
    <t xml:space="preserve">   .-očištění a příprava povrchu štítu (cca 1 den)</t>
  </si>
  <si>
    <t xml:space="preserve">   .-proměření štítů s bočním těsněním + měřičská zpráva</t>
  </si>
  <si>
    <t xml:space="preserve">   .-revize, oprava závitových otvorů montáže obložení PTFE (50% - cca 250 ks)</t>
  </si>
  <si>
    <t>.-materiál, dodávka, výroba dílů:</t>
  </si>
  <si>
    <t>.- Oprava bočního těsnění z DV - technologické práce</t>
  </si>
  <si>
    <t xml:space="preserve">   .-seřízení  bočního těsnění z DV (cca 2x15 hod)</t>
  </si>
  <si>
    <t xml:space="preserve">   .-oprava (doplnění chybějícího spojovacího materiálu) a seřízení bočního
    těsnění sektoru DV  a montáž krycích plechů (cca 2x 24 hod)</t>
  </si>
  <si>
    <t>.- úprava stávajícícho nosiče bočního těsnění (cca 2x90 hod)</t>
  </si>
  <si>
    <t>.-demontáž bočního těsnění sektoru (DV), (cca 2x30 hod)</t>
  </si>
  <si>
    <t xml:space="preserve">   .-montáž bočního těsnění z DV (na sektor), (cca 2x30 hod)</t>
  </si>
  <si>
    <t>.- Kontrola a dotažení bočního těsnění z HV - technologické práce</t>
  </si>
  <si>
    <t>.- Kontrola a dotažení prahového těsnění z HV - technologické práce</t>
  </si>
  <si>
    <t>.-demontáž krycích plechů bočního těsnění sektoru HV (cca 2x30hod)</t>
  </si>
  <si>
    <t>.-oprava (doplnění chybějícího spojovacího materiálu) a seřízení bočního těsnění
   sektoru HV  a montáž krycích plechů (cca 2x30 hod)</t>
  </si>
  <si>
    <t>1</t>
  </si>
  <si>
    <t>.-demontáž prahového (podélného) těsnění sektoru HV (kompletní demontáž 
  krycích lišt - 162 ks matic M16, 216 ks šroubů M16), (cca 108hod)</t>
  </si>
  <si>
    <t>.-výměna/oprava stávajícího spoj. materiálu prahového těsnění z HV (50 ks
   šroubů M16x80 - odbroušení stávajících poškozených šroubů a 
  přivaření nových), (cca 96 hod)</t>
  </si>
  <si>
    <t>.-montáž nového pryžového těsnění a krycích lišt prahového (podélného) těsnění 
  sektoru HV (cca 108 hod)</t>
  </si>
  <si>
    <r>
      <t xml:space="preserve">.- odstavení PJP (cca 16 hod)
      - sektor bude usazen na horní aretaci
</t>
    </r>
    <r>
      <rPr>
        <i/>
        <sz val="10"/>
        <rFont val="Arial CE"/>
        <family val="2"/>
        <charset val="238"/>
      </rPr>
      <t xml:space="preserve">      - bude sčerpána tlačná komora (přístup k MZV a DN500)</t>
    </r>
  </si>
  <si>
    <r>
      <t xml:space="preserve">.- demontáž dílů MZV v TK (cca 96 hod)
 </t>
    </r>
    <r>
      <rPr>
        <i/>
        <sz val="10"/>
        <rFont val="Arial CE"/>
        <family val="2"/>
        <charset val="238"/>
      </rPr>
      <t xml:space="preserve">  - včetně manipulace s díly z TK a z jezu
   - demontáž táhla i páky
   - demontáž příruby hřídele
   - uzavření prostupu zátkou (nasazenou místo příruby)</t>
    </r>
  </si>
  <si>
    <t>.- uzavření/uvolnění DN400 PJP z dolní vody - potápěči, zátka (cca 2x2 hod)</t>
  </si>
  <si>
    <t>.- servisní potapěčské práce (cca 2x5hod)</t>
  </si>
  <si>
    <r>
      <t xml:space="preserve">.- uzavření/uvolnění DN500 z TK do jezu (cca 2x32hod)
</t>
    </r>
    <r>
      <rPr>
        <i/>
        <sz val="10"/>
        <rFont val="Arial CE"/>
        <family val="2"/>
        <charset val="238"/>
      </rPr>
      <t xml:space="preserve">      - bude sčerpána tlačná komora (přístup k DN500)
      - uzavření DN500 v TK - kotvená a těsnění deska 800x800 mm</t>
    </r>
  </si>
  <si>
    <r>
      <t xml:space="preserve">.- demontáž lávek a podest v PN pilíři (cca 64hod)
 </t>
    </r>
    <r>
      <rPr>
        <i/>
        <sz val="10"/>
        <rFont val="Arial CE"/>
        <family val="2"/>
        <charset val="238"/>
      </rPr>
      <t xml:space="preserve">  - lávka přes gravitaci DN500
   - lávka pohonu 3CV
   - podesta v pilíři nad strojovnou
   - poklop na koruně pilíře
  - díly přístupů budou vybeseny z jezu na břeh pro obnovu PKO</t>
    </r>
  </si>
  <si>
    <r>
      <t xml:space="preserve">.- demontáž přítoku od RN DN400 (cca 64 hod)
 </t>
    </r>
    <r>
      <rPr>
        <i/>
        <sz val="10"/>
        <rFont val="Arial CE"/>
        <family val="2"/>
        <charset val="238"/>
      </rPr>
      <t xml:space="preserve">  - zajištění montážní vložky (DN400) proti posunu
   - demontáž klapky č.301 s doměrnem, přítok uzavřit slep.přírubou
   - manipulace s gravitací, odvodnit    
  - včetně manipulace dílů z jezu</t>
    </r>
  </si>
  <si>
    <r>
      <t xml:space="preserve">.- demontáž potrubí DN400 do DV a osazení zajišťovací příruby (cca 96hod)
 </t>
    </r>
    <r>
      <rPr>
        <i/>
        <sz val="10"/>
        <rFont val="Arial CE"/>
        <family val="2"/>
        <charset val="238"/>
      </rPr>
      <t xml:space="preserve">  - demontáž klapky č.302 s potrubím od 3CV z k poslední
   - osazení zaslepovací příruby
   - celkem 7 přírub, 1 kompenzátor a 1 mezipřírubová klapka</t>
    </r>
  </si>
  <si>
    <r>
      <t xml:space="preserve">.- demontáž pohonu, převodovky a hlavy 3CV (cca 16 hod)
 </t>
    </r>
    <r>
      <rPr>
        <i/>
        <sz val="10"/>
        <rFont val="Arial CE"/>
        <family val="2"/>
        <charset val="238"/>
      </rPr>
      <t xml:space="preserve">  - demontáž pohonu AUMA a stojanu nad 3CV včetně čidel ASŘ
   - demontáž spojovacích hřídelí 3CV 
   - demontáž převodovky a hlavy 3CV
   - vše včetně manipulace ven z jezu na břeh</t>
    </r>
  </si>
  <si>
    <r>
      <t xml:space="preserve">.- demontáž víka a pístu 3CV (cca 24 hod)
 </t>
    </r>
    <r>
      <rPr>
        <i/>
        <sz val="10"/>
        <rFont val="Arial CE"/>
        <family val="2"/>
        <charset val="238"/>
      </rPr>
      <t xml:space="preserve">  - demomtáž víka a pístu 3CV (vyznačit polohu)
   - vše včetně manipulace ven z jezu na břeh</t>
    </r>
  </si>
  <si>
    <r>
      <t xml:space="preserve">.- demontáž tělesa 3CV (cca 64 hod)
</t>
    </r>
    <r>
      <rPr>
        <i/>
        <sz val="10"/>
        <rFont val="Arial CE"/>
        <family val="2"/>
        <charset val="238"/>
      </rPr>
      <t xml:space="preserve">   - včetně manipulace ven z jezu na břeh</t>
    </r>
  </si>
  <si>
    <r>
      <t xml:space="preserve">.- demontáž potrubí DN200 od klapky č. 307 (cca24 hod)
</t>
    </r>
    <r>
      <rPr>
        <i/>
        <sz val="10"/>
        <rFont val="Arial CE"/>
        <family val="2"/>
        <charset val="238"/>
      </rPr>
      <t xml:space="preserve">   - demontáž trubního dílu za uzavřené ho potrubí (307)
   - osazení zaslepovací příruby na DN200
   - včetně manipulace ven z jezu na břeh</t>
    </r>
  </si>
  <si>
    <r>
      <t xml:space="preserve">.- demontáž MZV ve strojovně (cca 48 hod)
</t>
    </r>
    <r>
      <rPr>
        <i/>
        <sz val="10"/>
        <rFont val="Arial CE"/>
        <family val="2"/>
        <charset val="238"/>
      </rPr>
      <t xml:space="preserve">   - demontáž čelní převodovky (GSM) s rámem
   - demontáž ucpávky hřídele
   - demontáž hřídele z prostupu
   - včetně manipulace dílůz jezu na břeh </t>
    </r>
  </si>
  <si>
    <r>
      <t xml:space="preserve">.- demontáž DN300 od č. 204 do SS včetně zaslepení (cca 64 hod)
</t>
    </r>
    <r>
      <rPr>
        <i/>
        <sz val="10"/>
        <rFont val="Arial CE"/>
        <family val="2"/>
        <charset val="238"/>
      </rPr>
      <t xml:space="preserve">   - SS na horní aretaci a sčerpání TK (odvodnit D300)
   - osazení vaku do DN300 z TK
   - uzavřít a odvodní čerpací potrubí 
   - demontáž DN300 s č.204 a zaslepení přírubami
   - včetně manipulace dílů z jezu na břeh </t>
    </r>
  </si>
  <si>
    <r>
      <t>.- odbourání povrchu dna strojovny v pilíři (cca 48 hod)</t>
    </r>
    <r>
      <rPr>
        <i/>
        <sz val="10"/>
        <rFont val="Arial CE"/>
        <family val="2"/>
        <charset val="238"/>
      </rPr>
      <t xml:space="preserve">
   - v celé ploše hl. 50-100 mm, beton
   - očištění odhalených konstrukcí, bezprostřední pasivace 
   - včetně manipulace sutí a šrotu ven z jezu na břeh</t>
    </r>
  </si>
  <si>
    <r>
      <t>.- vybourání kolene DN500 s odbočkou DN200 z betonu (cca 120 hod)</t>
    </r>
    <r>
      <rPr>
        <i/>
        <sz val="10"/>
        <rFont val="Arial CE"/>
        <family val="2"/>
        <charset val="238"/>
      </rPr>
      <t xml:space="preserve">
   - napojovací příruba v betonu, resp. napojovací potrubí musí být zachováno
   - očištění odhalených konstrukcí, bezprostřední pasivace 
   - včetně manipulace sutí a šrotu ven z jezu na břeh</t>
    </r>
  </si>
  <si>
    <r>
      <t xml:space="preserve">.-revize čepu MZV na sektoru (cca 12hod)
</t>
    </r>
    <r>
      <rPr>
        <i/>
        <sz val="10"/>
        <rFont val="Arial CE"/>
        <family val="2"/>
        <charset val="238"/>
      </rPr>
      <t xml:space="preserve">  - očištění a obnova PKO (uvnitř TK)</t>
    </r>
  </si>
  <si>
    <r>
      <t xml:space="preserve">.-revize prostupu MZV na VD (cca 16hod)
</t>
    </r>
    <r>
      <rPr>
        <i/>
        <sz val="10"/>
        <rFont val="Arial CE"/>
        <family val="2"/>
        <charset val="238"/>
      </rPr>
      <t xml:space="preserve">  - očištění desek pro obnovu PKO
   - vyčištění ucpávkové komory, oprava zavitových děr (M12)
   - revize pouzder hřídele - očištění a uzabroušení rýh </t>
    </r>
  </si>
  <si>
    <r>
      <t xml:space="preserve">.-revize kotevních prvků přístupových konstrukcí (cca12hod)
</t>
    </r>
    <r>
      <rPr>
        <i/>
        <sz val="10"/>
        <rFont val="Arial CE"/>
        <family val="2"/>
        <charset val="238"/>
      </rPr>
      <t xml:space="preserve">   - oprava deformací, opravy (drobné) zkorodovaných prvků </t>
    </r>
    <r>
      <rPr>
        <sz val="10"/>
        <rFont val="Arial CE"/>
        <family val="2"/>
        <charset val="238"/>
      </rPr>
      <t xml:space="preserve">
 </t>
    </r>
    <r>
      <rPr>
        <i/>
        <sz val="10"/>
        <rFont val="Arial CE"/>
        <family val="2"/>
        <charset val="238"/>
      </rPr>
      <t xml:space="preserve">  - očištění a oprava deformací (dále obnova PKO uvnitř strojovny, viz níže)</t>
    </r>
  </si>
  <si>
    <r>
      <t xml:space="preserve">.-úprava konzoly závěsu převodovky MZK (cca12hodú)
</t>
    </r>
    <r>
      <rPr>
        <i/>
        <sz val="10"/>
        <rFont val="Arial CE"/>
        <family val="2"/>
        <charset val="238"/>
      </rPr>
      <t xml:space="preserve">  - oprava deformací
  - úprava pro osazení nového odpružení (pružiny)
  - očištění (obnova PKO viz dále)</t>
    </r>
  </si>
  <si>
    <r>
      <t xml:space="preserve">.-oprava podlahy ve strojovně pilíře (cca32hod)
</t>
    </r>
    <r>
      <rPr>
        <i/>
        <sz val="10"/>
        <rFont val="Arial CE"/>
        <family val="2"/>
        <charset val="238"/>
      </rPr>
      <t xml:space="preserve">  - zabetonování trubního dílu DN500/DN200 (beton C25/30)
  - včetně přesunů hmot</t>
    </r>
  </si>
  <si>
    <r>
      <t xml:space="preserve">.- montáž odtoku z 3CV do TK - DN500/DN200 (cca96hod)
</t>
    </r>
    <r>
      <rPr>
        <i/>
        <sz val="10"/>
        <rFont val="Arial CE"/>
        <family val="2"/>
        <charset val="238"/>
      </rPr>
      <t xml:space="preserve">  - manipulace s dílem na VD
   - osazení do vybourané kobky s dixací pomocí kotev (poloha pod 3CV)
   - zabetonování dílo do dna strojovny</t>
    </r>
  </si>
  <si>
    <r>
      <t xml:space="preserve">.- úprava dna strojovny - podlaha (cca32 hod)
</t>
    </r>
    <r>
      <rPr>
        <i/>
        <sz val="10"/>
        <rFont val="Arial CE"/>
        <family val="2"/>
        <charset val="238"/>
      </rPr>
      <t xml:space="preserve">   - očištění stávající betonové konstrukce
   - podlaha tl. 50-150 mm z cem.malty vew spádu do žlabu</t>
    </r>
  </si>
  <si>
    <r>
      <t xml:space="preserve">.- montáž potrubí DN300 k č. 204 včetně (cca64 hod)
</t>
    </r>
    <r>
      <rPr>
        <i/>
        <sz val="10"/>
        <rFont val="Arial CE"/>
        <family val="2"/>
        <charset val="238"/>
      </rPr>
      <t xml:space="preserve">   - uzavření a odvodnění čerpacého potrubí
   - montáž revid.č.204 + trubní díl (přímý)
   - odvodnění TK SS přes č 207 (kontrola vaku)
   - montáž trubního rílu DN300 - propoj s kolenem, podpěrou
   - vyjmutí vaku z TK SS, zkouška potrubí
   - včetně manipulace dílů z jezu na břeh </t>
    </r>
  </si>
  <si>
    <r>
      <t xml:space="preserve">.- montáž MZV ve strojovně (cca48hod)
</t>
    </r>
    <r>
      <rPr>
        <i/>
        <sz val="10"/>
        <rFont val="Arial CE"/>
        <family val="2"/>
        <charset val="238"/>
      </rPr>
      <t xml:space="preserve">  - montáž hřídele a ucpávek
  - montáž převodovky s rámem ve strojovně</t>
    </r>
  </si>
  <si>
    <r>
      <t xml:space="preserve">.- montáž MZV v tlačné komoře cca 48hod)
  </t>
    </r>
    <r>
      <rPr>
        <i/>
        <sz val="10"/>
        <rFont val="Arial CE"/>
        <family val="2"/>
        <charset val="238"/>
      </rPr>
      <t xml:space="preserve"> - montáž páky a táhla
   - vymezení polohy hřídele v prostupu</t>
    </r>
  </si>
  <si>
    <r>
      <t xml:space="preserve">.- montáž tělesa 3CV do pilíře  (cca128 hod)
  </t>
    </r>
    <r>
      <rPr>
        <i/>
        <sz val="10"/>
        <rFont val="Arial CE"/>
        <family val="2"/>
        <charset val="238"/>
      </rPr>
      <t xml:space="preserve"> - přesun do pilíře (těleso, píst i víko)
   - osazení a připevnění na DN500 z podlahy</t>
    </r>
  </si>
  <si>
    <r>
      <t xml:space="preserve">.- montáž hlavy a pohonu 3CV (cca96hod)
  </t>
    </r>
    <r>
      <rPr>
        <i/>
        <sz val="10"/>
        <rFont val="Arial CE"/>
        <family val="2"/>
        <charset val="238"/>
      </rPr>
      <t xml:space="preserve"> - přesun dílů do pilíře (hlava, 3DP, stojan, AUMA, spoj.hřídele)
   - osazení a montáž na těleso 3CV
   - seřízení bezpečnostní spojky (25-50 Nm)
   - suchá zkouška, seřízení chodu</t>
    </r>
  </si>
  <si>
    <r>
      <t xml:space="preserve">.- montáž potrubí DN400 do dolní vody včetně armatur (cca 96 hod)
</t>
    </r>
    <r>
      <rPr>
        <i/>
        <sz val="10"/>
        <rFont val="Arial CE"/>
        <family val="2"/>
        <charset val="238"/>
      </rPr>
      <t xml:space="preserve">   - doměrek + klapka s AUMOU + koleno
   - koleno  (konzola)- kompenzátor - trouba přírubová
   - spojovací roura</t>
    </r>
  </si>
  <si>
    <r>
      <t xml:space="preserve">.- montáž potrubí DN200 od č.307 k DN500 3CV (cca 48 hod)
</t>
    </r>
    <r>
      <rPr>
        <i/>
        <sz val="10"/>
        <rFont val="Arial CE"/>
        <family val="2"/>
        <charset val="238"/>
      </rPr>
      <t xml:space="preserve">   - dvojitý oblouk s přírubami (upravovaný na místě)</t>
    </r>
  </si>
  <si>
    <r>
      <t xml:space="preserve">.- montáž potrubí DN400 z RN do 3CV včetně armatur (cca48 hod)
</t>
    </r>
    <r>
      <rPr>
        <i/>
        <sz val="10"/>
        <rFont val="Arial CE"/>
        <family val="2"/>
        <charset val="238"/>
      </rPr>
      <t xml:space="preserve">   - doměrek + klapka s AUMOU</t>
    </r>
    <r>
      <rPr>
        <sz val="10"/>
        <rFont val="Arial CE"/>
        <family val="2"/>
        <charset val="238"/>
      </rPr>
      <t xml:space="preserve">
</t>
    </r>
    <r>
      <rPr>
        <i/>
        <sz val="10"/>
        <rFont val="Arial CE"/>
        <family val="2"/>
        <charset val="238"/>
      </rPr>
      <t xml:space="preserve">   - propojení s gravitačním řadem (nutno odvodnit co lze)</t>
    </r>
  </si>
  <si>
    <r>
      <t xml:space="preserve">.- zavodnění a komplexní přezkoušení opraveného zařízení (cca16 hod)
</t>
    </r>
    <r>
      <rPr>
        <i/>
        <sz val="10"/>
        <rFont val="Arial CE"/>
        <family val="2"/>
        <charset val="238"/>
      </rPr>
      <t xml:space="preserve">   - za účasti provozovatele VD</t>
    </r>
  </si>
  <si>
    <t>.- zpětná montáž přístupových konstrukcí a poklopu na pilíři (cca72 hod)</t>
  </si>
  <si>
    <t>vyhrazená změna</t>
  </si>
  <si>
    <t>Poznámka</t>
  </si>
  <si>
    <t>.- vyčištění pravého sektoru a jezového pole po povodni</t>
  </si>
  <si>
    <t xml:space="preserve">.- potápěčské práce při vyhrazení pravého jez. pole z dolní vody před povodní </t>
  </si>
  <si>
    <t>.- potápěčské práce při zahrazení pravého jez. pole z dolní vody po povodni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</si>
  <si>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</si>
  <si>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.- teflonové desky (PTFE) tl.6 mm (10.5 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family val="2"/>
        <charset val="238"/>
      </rPr>
      <t xml:space="preserve"> á 1 štít)</t>
    </r>
  </si>
  <si>
    <r>
      <t>.-nový těsnící profil - pás 200x10 mm; 60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 xml:space="preserve"> Sh - EPDM, NBR</t>
    </r>
  </si>
  <si>
    <r>
      <t>.-nový podkladní pryžový pás - 105x2 mm; 60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 xml:space="preserve"> Sh - EPDM, NBR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</si>
</sst>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\ &quot;Kč&quot;"/>
    <numFmt numFmtId="166" formatCode="0.0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Helv"/>
    </font>
    <font>
      <b/>
      <sz val="20"/>
      <name val="Arial CE"/>
      <family val="2"/>
      <charset val="238"/>
    </font>
    <font>
      <b/>
      <sz val="10"/>
      <name val="Helv"/>
      <charset val="238"/>
    </font>
    <font>
      <b/>
      <sz val="10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indexed="8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name val="Symbol"/>
      <family val="1"/>
      <charset val="2"/>
    </font>
    <font>
      <i/>
      <sz val="10"/>
      <name val="Symbol"/>
      <family val="1"/>
      <charset val="2"/>
    </font>
    <font>
      <i/>
      <sz val="10"/>
      <color indexed="8"/>
      <name val="Symbol"/>
      <family val="1"/>
      <charset val="2"/>
    </font>
    <font>
      <b/>
      <sz val="10"/>
      <color indexed="8"/>
      <name val="Arial CE"/>
      <family val="2"/>
      <charset val="238"/>
    </font>
    <font>
      <b/>
      <sz val="18"/>
      <name val="Arial CE"/>
      <family val="2"/>
      <charset val="238"/>
    </font>
    <font>
      <b/>
      <sz val="1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0"/>
      <name val="Arial CE"/>
      <family val="2"/>
      <charset val="238"/>
    </font>
    <font>
      <sz val="10"/>
      <name val="Helv"/>
      <charset val="238"/>
    </font>
    <font>
      <sz val="12"/>
      <name val="Arial CE"/>
      <family val="2"/>
      <charset val="238"/>
    </font>
    <font>
      <sz val="16"/>
      <name val="Arial CE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vertical="center" wrapText="1"/>
    </xf>
    <xf numFmtId="164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49" fontId="8" fillId="0" borderId="15" xfId="0" applyNumberFormat="1" applyFont="1" applyFill="1" applyBorder="1" applyAlignment="1">
      <alignment vertical="center" wrapText="1"/>
    </xf>
    <xf numFmtId="166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5" fontId="0" fillId="0" borderId="13" xfId="0" applyNumberFormat="1" applyFill="1" applyBorder="1" applyAlignment="1">
      <alignment horizontal="right" vertical="center"/>
    </xf>
    <xf numFmtId="0" fontId="13" fillId="0" borderId="15" xfId="0" applyFont="1" applyFill="1" applyBorder="1" applyAlignment="1">
      <alignment vertical="center" wrapText="1"/>
    </xf>
    <xf numFmtId="166" fontId="14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0" fillId="0" borderId="13" xfId="0" applyNumberForma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164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165" fontId="0" fillId="0" borderId="19" xfId="0" applyNumberFormat="1" applyFill="1" applyBorder="1" applyAlignment="1">
      <alignment vertical="center"/>
    </xf>
    <xf numFmtId="0" fontId="21" fillId="0" borderId="0" xfId="0" applyFont="1" applyFill="1" applyBorder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2" fillId="0" borderId="0" xfId="0" applyFont="1" applyFill="1"/>
    <xf numFmtId="0" fontId="4" fillId="0" borderId="0" xfId="0" applyFont="1" applyFill="1" applyBorder="1"/>
    <xf numFmtId="0" fontId="8" fillId="0" borderId="0" xfId="0" applyFont="1" applyFill="1"/>
    <xf numFmtId="0" fontId="1" fillId="0" borderId="0" xfId="0" applyFont="1"/>
    <xf numFmtId="0" fontId="23" fillId="0" borderId="0" xfId="0" applyFont="1"/>
    <xf numFmtId="0" fontId="2" fillId="0" borderId="0" xfId="0" applyFont="1" applyBorder="1"/>
    <xf numFmtId="42" fontId="24" fillId="0" borderId="0" xfId="0" applyNumberFormat="1" applyFont="1"/>
    <xf numFmtId="0" fontId="25" fillId="0" borderId="13" xfId="0" applyFont="1" applyBorder="1" applyAlignment="1">
      <alignment horizontal="center" vertical="center"/>
    </xf>
    <xf numFmtId="49" fontId="26" fillId="0" borderId="12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/>
    </xf>
    <xf numFmtId="49" fontId="8" fillId="0" borderId="12" xfId="0" applyNumberFormat="1" applyFont="1" applyBorder="1" applyAlignment="1">
      <alignment vertical="center" wrapText="1"/>
    </xf>
    <xf numFmtId="165" fontId="25" fillId="0" borderId="13" xfId="0" applyNumberFormat="1" applyFont="1" applyFill="1" applyBorder="1" applyAlignment="1">
      <alignment vertical="center"/>
    </xf>
    <xf numFmtId="164" fontId="25" fillId="0" borderId="13" xfId="0" applyNumberFormat="1" applyFont="1" applyFill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165" fontId="29" fillId="0" borderId="13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42" fontId="29" fillId="0" borderId="13" xfId="0" applyNumberFormat="1" applyFont="1" applyFill="1" applyBorder="1" applyAlignment="1">
      <alignment vertical="center"/>
    </xf>
    <xf numFmtId="42" fontId="29" fillId="0" borderId="13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horizontal="center" vertical="center"/>
    </xf>
    <xf numFmtId="0" fontId="29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65" fontId="8" fillId="0" borderId="19" xfId="0" applyNumberFormat="1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29" fillId="0" borderId="6" xfId="0" applyFont="1" applyFill="1" applyBorder="1" applyAlignment="1">
      <alignment vertical="center"/>
    </xf>
    <xf numFmtId="165" fontId="8" fillId="0" borderId="14" xfId="0" applyNumberFormat="1" applyFont="1" applyFill="1" applyBorder="1" applyAlignment="1">
      <alignment vertical="center"/>
    </xf>
    <xf numFmtId="42" fontId="29" fillId="0" borderId="14" xfId="0" applyNumberFormat="1" applyFont="1" applyFill="1" applyBorder="1" applyAlignment="1">
      <alignment vertical="center"/>
    </xf>
    <xf numFmtId="165" fontId="29" fillId="0" borderId="14" xfId="0" applyNumberFormat="1" applyFont="1" applyFill="1" applyBorder="1" applyAlignment="1">
      <alignment vertical="center"/>
    </xf>
    <xf numFmtId="165" fontId="8" fillId="0" borderId="18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29" fillId="0" borderId="14" xfId="0" applyFont="1" applyFill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42" fontId="29" fillId="0" borderId="11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49" fontId="8" fillId="0" borderId="28" xfId="0" applyNumberFormat="1" applyFont="1" applyBorder="1" applyAlignment="1">
      <alignment vertical="top" wrapText="1"/>
    </xf>
    <xf numFmtId="49" fontId="3" fillId="0" borderId="28" xfId="0" applyNumberFormat="1" applyFont="1" applyFill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65" fontId="0" fillId="0" borderId="30" xfId="0" applyNumberFormat="1" applyFill="1" applyBorder="1" applyAlignment="1">
      <alignment horizontal="right" vertical="center"/>
    </xf>
    <xf numFmtId="164" fontId="3" fillId="0" borderId="15" xfId="0" applyNumberFormat="1" applyFont="1" applyFill="1" applyBorder="1" applyAlignment="1">
      <alignment vertical="center"/>
    </xf>
    <xf numFmtId="0" fontId="0" fillId="0" borderId="15" xfId="0" applyNumberFormat="1" applyFill="1" applyBorder="1" applyAlignment="1">
      <alignment horizontal="center" vertical="center"/>
    </xf>
    <xf numFmtId="0" fontId="29" fillId="0" borderId="32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center" wrapText="1"/>
    </xf>
    <xf numFmtId="165" fontId="8" fillId="0" borderId="13" xfId="0" applyNumberFormat="1" applyFont="1" applyBorder="1" applyAlignment="1">
      <alignment vertical="center"/>
    </xf>
    <xf numFmtId="165" fontId="31" fillId="0" borderId="13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49" fontId="10" fillId="2" borderId="15" xfId="0" applyNumberFormat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165" fontId="29" fillId="0" borderId="12" xfId="0" applyNumberFormat="1" applyFont="1" applyFill="1" applyBorder="1" applyAlignment="1" applyProtection="1">
      <alignment vertical="center"/>
      <protection locked="0"/>
    </xf>
    <xf numFmtId="165" fontId="31" fillId="0" borderId="13" xfId="0" applyNumberFormat="1" applyFont="1" applyBorder="1" applyAlignment="1">
      <alignment vertical="center"/>
    </xf>
    <xf numFmtId="49" fontId="3" fillId="2" borderId="16" xfId="0" applyNumberFormat="1" applyFont="1" applyFill="1" applyBorder="1" applyAlignment="1">
      <alignment vertical="center" wrapText="1"/>
    </xf>
    <xf numFmtId="49" fontId="3" fillId="2" borderId="15" xfId="0" applyNumberFormat="1" applyFont="1" applyFill="1" applyBorder="1" applyAlignment="1">
      <alignment vertical="center" wrapText="1"/>
    </xf>
    <xf numFmtId="0" fontId="27" fillId="0" borderId="24" xfId="0" applyFont="1" applyBorder="1" applyAlignment="1">
      <alignment horizontal="center" vertical="center"/>
    </xf>
    <xf numFmtId="49" fontId="3" fillId="2" borderId="21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8" fillId="2" borderId="21" xfId="0" applyNumberFormat="1" applyFont="1" applyFill="1" applyBorder="1" applyAlignment="1">
      <alignment vertical="center" wrapText="1"/>
    </xf>
    <xf numFmtId="0" fontId="27" fillId="0" borderId="2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49" fontId="29" fillId="2" borderId="16" xfId="0" applyNumberFormat="1" applyFont="1" applyFill="1" applyBorder="1" applyAlignment="1">
      <alignment vertical="center" wrapText="1"/>
    </xf>
    <xf numFmtId="0" fontId="27" fillId="2" borderId="1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vertical="center" wrapText="1"/>
    </xf>
    <xf numFmtId="0" fontId="27" fillId="0" borderId="13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165" fontId="0" fillId="0" borderId="34" xfId="0" applyNumberFormat="1" applyFill="1" applyBorder="1" applyAlignment="1">
      <alignment vertical="center"/>
    </xf>
    <xf numFmtId="42" fontId="29" fillId="0" borderId="35" xfId="0" applyNumberFormat="1" applyFont="1" applyFill="1" applyBorder="1" applyAlignment="1">
      <alignment vertical="center"/>
    </xf>
    <xf numFmtId="164" fontId="0" fillId="0" borderId="36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42" fontId="29" fillId="0" borderId="6" xfId="0" applyNumberFormat="1" applyFont="1" applyFill="1" applyBorder="1" applyAlignment="1">
      <alignment vertical="center"/>
    </xf>
    <xf numFmtId="164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65" fontId="0" fillId="0" borderId="38" xfId="0" applyNumberFormat="1" applyFill="1" applyBorder="1" applyAlignment="1">
      <alignment vertical="center"/>
    </xf>
    <xf numFmtId="42" fontId="29" fillId="0" borderId="39" xfId="0" applyNumberFormat="1" applyFont="1" applyFill="1" applyBorder="1" applyAlignment="1">
      <alignment vertical="center"/>
    </xf>
    <xf numFmtId="164" fontId="3" fillId="0" borderId="37" xfId="0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65" fontId="3" fillId="0" borderId="38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25" fillId="0" borderId="30" xfId="0" applyFont="1" applyBorder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vertical="center"/>
    </xf>
    <xf numFmtId="42" fontId="31" fillId="0" borderId="31" xfId="0" applyNumberFormat="1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164" fontId="1" fillId="0" borderId="43" xfId="0" applyNumberFormat="1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165" fontId="1" fillId="0" borderId="44" xfId="0" applyNumberFormat="1" applyFont="1" applyFill="1" applyBorder="1" applyAlignment="1">
      <alignment vertical="center"/>
    </xf>
    <xf numFmtId="0" fontId="29" fillId="0" borderId="15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vertical="center" wrapText="1"/>
    </xf>
    <xf numFmtId="0" fontId="27" fillId="2" borderId="24" xfId="0" applyFont="1" applyFill="1" applyBorder="1" applyAlignment="1">
      <alignment horizontal="center" vertical="center"/>
    </xf>
    <xf numFmtId="42" fontId="29" fillId="0" borderId="24" xfId="0" applyNumberFormat="1" applyFont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42" fontId="29" fillId="0" borderId="46" xfId="0" applyNumberFormat="1" applyFont="1" applyFill="1" applyBorder="1" applyAlignment="1">
      <alignment vertical="center"/>
    </xf>
    <xf numFmtId="165" fontId="8" fillId="0" borderId="47" xfId="0" applyNumberFormat="1" applyFont="1" applyFill="1" applyBorder="1" applyAlignment="1">
      <alignment vertical="center"/>
    </xf>
    <xf numFmtId="42" fontId="29" fillId="0" borderId="47" xfId="0" applyNumberFormat="1" applyFont="1" applyFill="1" applyBorder="1" applyAlignment="1">
      <alignment vertical="center"/>
    </xf>
    <xf numFmtId="42" fontId="29" fillId="0" borderId="33" xfId="0" applyNumberFormat="1" applyFont="1" applyFill="1" applyBorder="1" applyAlignment="1">
      <alignment vertical="center"/>
    </xf>
    <xf numFmtId="165" fontId="8" fillId="0" borderId="48" xfId="0" applyNumberFormat="1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29" fillId="0" borderId="28" xfId="0" applyFon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29" fillId="0" borderId="25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2" fontId="29" fillId="0" borderId="37" xfId="0" applyNumberFormat="1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vertical="center" wrapText="1"/>
    </xf>
    <xf numFmtId="0" fontId="29" fillId="0" borderId="43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42" fontId="29" fillId="0" borderId="48" xfId="0" applyNumberFormat="1" applyFont="1" applyFill="1" applyBorder="1" applyAlignment="1">
      <alignment vertical="center"/>
    </xf>
    <xf numFmtId="0" fontId="29" fillId="0" borderId="42" xfId="0" applyFont="1" applyFill="1" applyBorder="1" applyAlignment="1">
      <alignment vertical="center"/>
    </xf>
    <xf numFmtId="0" fontId="29" fillId="0" borderId="3" xfId="0" applyNumberFormat="1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0" fontId="29" fillId="0" borderId="8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165" fontId="29" fillId="0" borderId="13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9" fillId="0" borderId="13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42" fontId="29" fillId="0" borderId="14" xfId="0" applyNumberFormat="1" applyFont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0" fontId="3" fillId="0" borderId="41" xfId="0" applyFont="1" applyBorder="1" applyAlignment="1">
      <alignment vertical="center" wrapText="1"/>
    </xf>
    <xf numFmtId="49" fontId="3" fillId="2" borderId="12" xfId="0" applyNumberFormat="1" applyFont="1" applyFill="1" applyBorder="1" applyAlignment="1">
      <alignment vertical="center" wrapText="1"/>
    </xf>
    <xf numFmtId="42" fontId="29" fillId="0" borderId="0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5" fontId="3" fillId="3" borderId="13" xfId="0" applyNumberFormat="1" applyFont="1" applyFill="1" applyBorder="1" applyAlignment="1" applyProtection="1">
      <alignment vertical="center"/>
      <protection locked="0"/>
    </xf>
    <xf numFmtId="165" fontId="0" fillId="3" borderId="13" xfId="0" applyNumberFormat="1" applyFill="1" applyBorder="1" applyAlignment="1" applyProtection="1">
      <alignment horizontal="right" vertical="center"/>
      <protection locked="0"/>
    </xf>
    <xf numFmtId="165" fontId="3" fillId="3" borderId="24" xfId="0" applyNumberFormat="1" applyFont="1" applyFill="1" applyBorder="1" applyAlignment="1" applyProtection="1">
      <alignment vertical="center"/>
      <protection locked="0"/>
    </xf>
    <xf numFmtId="165" fontId="3" fillId="3" borderId="20" xfId="0" applyNumberFormat="1" applyFont="1" applyFill="1" applyBorder="1" applyAlignment="1" applyProtection="1">
      <alignment vertical="center"/>
      <protection locked="0"/>
    </xf>
    <xf numFmtId="165" fontId="3" fillId="3" borderId="44" xfId="0" applyNumberFormat="1" applyFont="1" applyFill="1" applyBorder="1" applyAlignment="1" applyProtection="1">
      <alignment vertical="center"/>
      <protection locked="0"/>
    </xf>
    <xf numFmtId="165" fontId="29" fillId="3" borderId="12" xfId="0" applyNumberFormat="1" applyFont="1" applyFill="1" applyBorder="1" applyAlignment="1" applyProtection="1">
      <alignment vertical="center"/>
      <protection locked="0"/>
    </xf>
    <xf numFmtId="165" fontId="29" fillId="3" borderId="16" xfId="0" applyNumberFormat="1" applyFont="1" applyFill="1" applyBorder="1" applyAlignment="1" applyProtection="1">
      <alignment vertical="center"/>
      <protection locked="0"/>
    </xf>
    <xf numFmtId="165" fontId="29" fillId="3" borderId="13" xfId="0" applyNumberFormat="1" applyFont="1" applyFill="1" applyBorder="1" applyAlignment="1" applyProtection="1">
      <alignment horizontal="right" vertical="center"/>
      <protection locked="0"/>
    </xf>
    <xf numFmtId="165" fontId="25" fillId="3" borderId="20" xfId="0" applyNumberFormat="1" applyFont="1" applyFill="1" applyBorder="1" applyAlignment="1" applyProtection="1">
      <alignment vertical="center"/>
      <protection locked="0"/>
    </xf>
    <xf numFmtId="42" fontId="31" fillId="3" borderId="14" xfId="0" applyNumberFormat="1" applyFont="1" applyFill="1" applyBorder="1" applyAlignment="1" applyProtection="1">
      <alignment vertical="center"/>
      <protection locked="0"/>
    </xf>
    <xf numFmtId="165" fontId="0" fillId="3" borderId="12" xfId="0" applyNumberFormat="1" applyFill="1" applyBorder="1" applyAlignment="1" applyProtection="1">
      <alignment vertical="center"/>
      <protection locked="0"/>
    </xf>
    <xf numFmtId="165" fontId="8" fillId="3" borderId="14" xfId="0" applyNumberFormat="1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C54" sqref="C54:C55"/>
    </sheetView>
  </sheetViews>
  <sheetFormatPr defaultRowHeight="15" x14ac:dyDescent="0.25"/>
  <cols>
    <col min="1" max="1" width="8.42578125" customWidth="1"/>
    <col min="2" max="2" width="12.7109375" bestFit="1" customWidth="1"/>
    <col min="5" max="5" width="16.42578125" customWidth="1"/>
    <col min="258" max="258" width="12.7109375" bestFit="1" customWidth="1"/>
    <col min="514" max="514" width="12.7109375" bestFit="1" customWidth="1"/>
    <col min="770" max="770" width="12.7109375" bestFit="1" customWidth="1"/>
    <col min="1026" max="1026" width="12.7109375" bestFit="1" customWidth="1"/>
    <col min="1282" max="1282" width="12.7109375" bestFit="1" customWidth="1"/>
    <col min="1538" max="1538" width="12.7109375" bestFit="1" customWidth="1"/>
    <col min="1794" max="1794" width="12.7109375" bestFit="1" customWidth="1"/>
    <col min="2050" max="2050" width="12.7109375" bestFit="1" customWidth="1"/>
    <col min="2306" max="2306" width="12.7109375" bestFit="1" customWidth="1"/>
    <col min="2562" max="2562" width="12.7109375" bestFit="1" customWidth="1"/>
    <col min="2818" max="2818" width="12.7109375" bestFit="1" customWidth="1"/>
    <col min="3074" max="3074" width="12.7109375" bestFit="1" customWidth="1"/>
    <col min="3330" max="3330" width="12.7109375" bestFit="1" customWidth="1"/>
    <col min="3586" max="3586" width="12.7109375" bestFit="1" customWidth="1"/>
    <col min="3842" max="3842" width="12.7109375" bestFit="1" customWidth="1"/>
    <col min="4098" max="4098" width="12.7109375" bestFit="1" customWidth="1"/>
    <col min="4354" max="4354" width="12.7109375" bestFit="1" customWidth="1"/>
    <col min="4610" max="4610" width="12.7109375" bestFit="1" customWidth="1"/>
    <col min="4866" max="4866" width="12.7109375" bestFit="1" customWidth="1"/>
    <col min="5122" max="5122" width="12.7109375" bestFit="1" customWidth="1"/>
    <col min="5378" max="5378" width="12.7109375" bestFit="1" customWidth="1"/>
    <col min="5634" max="5634" width="12.7109375" bestFit="1" customWidth="1"/>
    <col min="5890" max="5890" width="12.7109375" bestFit="1" customWidth="1"/>
    <col min="6146" max="6146" width="12.7109375" bestFit="1" customWidth="1"/>
    <col min="6402" max="6402" width="12.7109375" bestFit="1" customWidth="1"/>
    <col min="6658" max="6658" width="12.7109375" bestFit="1" customWidth="1"/>
    <col min="6914" max="6914" width="12.7109375" bestFit="1" customWidth="1"/>
    <col min="7170" max="7170" width="12.7109375" bestFit="1" customWidth="1"/>
    <col min="7426" max="7426" width="12.7109375" bestFit="1" customWidth="1"/>
    <col min="7682" max="7682" width="12.7109375" bestFit="1" customWidth="1"/>
    <col min="7938" max="7938" width="12.7109375" bestFit="1" customWidth="1"/>
    <col min="8194" max="8194" width="12.7109375" bestFit="1" customWidth="1"/>
    <col min="8450" max="8450" width="12.7109375" bestFit="1" customWidth="1"/>
    <col min="8706" max="8706" width="12.7109375" bestFit="1" customWidth="1"/>
    <col min="8962" max="8962" width="12.7109375" bestFit="1" customWidth="1"/>
    <col min="9218" max="9218" width="12.7109375" bestFit="1" customWidth="1"/>
    <col min="9474" max="9474" width="12.7109375" bestFit="1" customWidth="1"/>
    <col min="9730" max="9730" width="12.7109375" bestFit="1" customWidth="1"/>
    <col min="9986" max="9986" width="12.7109375" bestFit="1" customWidth="1"/>
    <col min="10242" max="10242" width="12.7109375" bestFit="1" customWidth="1"/>
    <col min="10498" max="10498" width="12.7109375" bestFit="1" customWidth="1"/>
    <col min="10754" max="10754" width="12.7109375" bestFit="1" customWidth="1"/>
    <col min="11010" max="11010" width="12.7109375" bestFit="1" customWidth="1"/>
    <col min="11266" max="11266" width="12.7109375" bestFit="1" customWidth="1"/>
    <col min="11522" max="11522" width="12.7109375" bestFit="1" customWidth="1"/>
    <col min="11778" max="11778" width="12.7109375" bestFit="1" customWidth="1"/>
    <col min="12034" max="12034" width="12.7109375" bestFit="1" customWidth="1"/>
    <col min="12290" max="12290" width="12.7109375" bestFit="1" customWidth="1"/>
    <col min="12546" max="12546" width="12.7109375" bestFit="1" customWidth="1"/>
    <col min="12802" max="12802" width="12.7109375" bestFit="1" customWidth="1"/>
    <col min="13058" max="13058" width="12.7109375" bestFit="1" customWidth="1"/>
    <col min="13314" max="13314" width="12.7109375" bestFit="1" customWidth="1"/>
    <col min="13570" max="13570" width="12.7109375" bestFit="1" customWidth="1"/>
    <col min="13826" max="13826" width="12.7109375" bestFit="1" customWidth="1"/>
    <col min="14082" max="14082" width="12.7109375" bestFit="1" customWidth="1"/>
    <col min="14338" max="14338" width="12.7109375" bestFit="1" customWidth="1"/>
    <col min="14594" max="14594" width="12.7109375" bestFit="1" customWidth="1"/>
    <col min="14850" max="14850" width="12.7109375" bestFit="1" customWidth="1"/>
    <col min="15106" max="15106" width="12.7109375" bestFit="1" customWidth="1"/>
    <col min="15362" max="15362" width="12.7109375" bestFit="1" customWidth="1"/>
    <col min="15618" max="15618" width="12.7109375" bestFit="1" customWidth="1"/>
    <col min="15874" max="15874" width="12.7109375" bestFit="1" customWidth="1"/>
    <col min="16130" max="16130" width="12.7109375" bestFit="1" customWidth="1"/>
  </cols>
  <sheetData>
    <row r="2" spans="1:5" ht="23.25" x14ac:dyDescent="0.35">
      <c r="A2" s="54" t="s">
        <v>96</v>
      </c>
    </row>
    <row r="3" spans="1:5" s="57" customFormat="1" ht="15.6" x14ac:dyDescent="0.3">
      <c r="A3" s="55"/>
      <c r="B3" s="55"/>
      <c r="C3" s="56"/>
    </row>
    <row r="4" spans="1:5" s="57" customFormat="1" ht="13.15" x14ac:dyDescent="0.25">
      <c r="B4" s="56"/>
    </row>
    <row r="5" spans="1:5" s="57" customFormat="1" ht="15.75" x14ac:dyDescent="0.25">
      <c r="A5" s="58" t="s">
        <v>94</v>
      </c>
      <c r="B5" s="59" t="s">
        <v>97</v>
      </c>
      <c r="C5" s="56"/>
    </row>
    <row r="6" spans="1:5" x14ac:dyDescent="0.25">
      <c r="A6" s="60" t="s">
        <v>2</v>
      </c>
      <c r="B6" s="61" t="s">
        <v>95</v>
      </c>
    </row>
    <row r="7" spans="1:5" ht="14.45" x14ac:dyDescent="0.3">
      <c r="A7" s="57"/>
    </row>
    <row r="8" spans="1:5" ht="21" x14ac:dyDescent="0.4">
      <c r="A8" s="63"/>
    </row>
    <row r="9" spans="1:5" s="62" customFormat="1" ht="15.75" x14ac:dyDescent="0.25">
      <c r="B9" s="62" t="s">
        <v>98</v>
      </c>
      <c r="E9" s="64">
        <f>mechanismy!G138</f>
        <v>0</v>
      </c>
    </row>
    <row r="10" spans="1:5" s="62" customFormat="1" ht="15.75" x14ac:dyDescent="0.25">
      <c r="B10" s="62" t="s">
        <v>99</v>
      </c>
      <c r="E10" s="64">
        <f>těsnění!G72</f>
        <v>0</v>
      </c>
    </row>
    <row r="11" spans="1:5" s="62" customFormat="1" ht="15.75" x14ac:dyDescent="0.25">
      <c r="B11" s="62" t="s">
        <v>125</v>
      </c>
      <c r="E11" s="64">
        <f>VON!G25</f>
        <v>0</v>
      </c>
    </row>
    <row r="12" spans="1:5" s="62" customFormat="1" ht="15.6" x14ac:dyDescent="0.3">
      <c r="E12" s="64"/>
    </row>
    <row r="13" spans="1:5" ht="15.6" x14ac:dyDescent="0.3">
      <c r="B13" s="62" t="s">
        <v>113</v>
      </c>
      <c r="E13" s="64">
        <f>SUM(E9:E11)</f>
        <v>0</v>
      </c>
    </row>
  </sheetData>
  <sheetProtection algorithmName="SHA-512" hashValue="7PzDJK0ETB/t1Le/oDo0T7IUvYIPULLZyk007dv8zQ9+0XAcQrjL1gisASamrIoPuzYLAeZEzT97VZfnciyuUA==" saltValue="HOPlm1D47J4/97Fp/+w9lw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9"/>
  <sheetViews>
    <sheetView tabSelected="1" zoomScaleNormal="100" workbookViewId="0"/>
  </sheetViews>
  <sheetFormatPr defaultRowHeight="15" x14ac:dyDescent="0.25"/>
  <cols>
    <col min="1" max="1" width="8.140625" style="2" customWidth="1"/>
    <col min="2" max="2" width="65.7109375" style="2" customWidth="1"/>
    <col min="3" max="3" width="10.7109375" style="3" customWidth="1"/>
    <col min="4" max="4" width="9.7109375" style="4" customWidth="1"/>
    <col min="5" max="5" width="6.85546875" style="4" customWidth="1"/>
    <col min="6" max="6" width="10.7109375" style="5" customWidth="1"/>
    <col min="7" max="7" width="12.7109375" style="93" customWidth="1"/>
    <col min="8" max="8" width="21.7109375" style="5" customWidth="1"/>
    <col min="9" max="216" width="8.7109375" style="5"/>
    <col min="217" max="217" width="23.42578125" style="5" customWidth="1"/>
    <col min="218" max="218" width="56.5703125" style="5" customWidth="1"/>
    <col min="219" max="219" width="10" style="5" customWidth="1"/>
    <col min="220" max="220" width="4.42578125" style="5" customWidth="1"/>
    <col min="221" max="221" width="7.42578125" style="5" customWidth="1"/>
    <col min="222" max="222" width="15.7109375" style="5" customWidth="1"/>
    <col min="223" max="223" width="8.42578125" style="5" customWidth="1"/>
    <col min="224" max="224" width="13.7109375" style="5" bestFit="1" customWidth="1"/>
    <col min="225" max="225" width="18.5703125" style="5" bestFit="1" customWidth="1"/>
    <col min="226" max="226" width="10.42578125" style="5" customWidth="1"/>
    <col min="227" max="227" width="17" style="5" customWidth="1"/>
    <col min="228" max="472" width="8.7109375" style="5"/>
    <col min="473" max="473" width="23.42578125" style="5" customWidth="1"/>
    <col min="474" max="474" width="56.5703125" style="5" customWidth="1"/>
    <col min="475" max="475" width="10" style="5" customWidth="1"/>
    <col min="476" max="476" width="4.42578125" style="5" customWidth="1"/>
    <col min="477" max="477" width="7.42578125" style="5" customWidth="1"/>
    <col min="478" max="478" width="15.7109375" style="5" customWidth="1"/>
    <col min="479" max="479" width="8.42578125" style="5" customWidth="1"/>
    <col min="480" max="480" width="13.7109375" style="5" bestFit="1" customWidth="1"/>
    <col min="481" max="481" width="18.5703125" style="5" bestFit="1" customWidth="1"/>
    <col min="482" max="482" width="10.42578125" style="5" customWidth="1"/>
    <col min="483" max="483" width="17" style="5" customWidth="1"/>
    <col min="484" max="728" width="8.7109375" style="5"/>
    <col min="729" max="729" width="23.42578125" style="5" customWidth="1"/>
    <col min="730" max="730" width="56.5703125" style="5" customWidth="1"/>
    <col min="731" max="731" width="10" style="5" customWidth="1"/>
    <col min="732" max="732" width="4.42578125" style="5" customWidth="1"/>
    <col min="733" max="733" width="7.42578125" style="5" customWidth="1"/>
    <col min="734" max="734" width="15.7109375" style="5" customWidth="1"/>
    <col min="735" max="735" width="8.42578125" style="5" customWidth="1"/>
    <col min="736" max="736" width="13.7109375" style="5" bestFit="1" customWidth="1"/>
    <col min="737" max="737" width="18.5703125" style="5" bestFit="1" customWidth="1"/>
    <col min="738" max="738" width="10.42578125" style="5" customWidth="1"/>
    <col min="739" max="739" width="17" style="5" customWidth="1"/>
    <col min="740" max="984" width="8.7109375" style="5"/>
    <col min="985" max="985" width="23.42578125" style="5" customWidth="1"/>
    <col min="986" max="986" width="56.5703125" style="5" customWidth="1"/>
    <col min="987" max="987" width="10" style="5" customWidth="1"/>
    <col min="988" max="988" width="4.42578125" style="5" customWidth="1"/>
    <col min="989" max="989" width="7.42578125" style="5" customWidth="1"/>
    <col min="990" max="990" width="15.7109375" style="5" customWidth="1"/>
    <col min="991" max="991" width="8.42578125" style="5" customWidth="1"/>
    <col min="992" max="992" width="13.7109375" style="5" bestFit="1" customWidth="1"/>
    <col min="993" max="993" width="18.5703125" style="5" bestFit="1" customWidth="1"/>
    <col min="994" max="994" width="10.42578125" style="5" customWidth="1"/>
    <col min="995" max="995" width="17" style="5" customWidth="1"/>
    <col min="996" max="1240" width="8.7109375" style="5"/>
    <col min="1241" max="1241" width="23.42578125" style="5" customWidth="1"/>
    <col min="1242" max="1242" width="56.5703125" style="5" customWidth="1"/>
    <col min="1243" max="1243" width="10" style="5" customWidth="1"/>
    <col min="1244" max="1244" width="4.42578125" style="5" customWidth="1"/>
    <col min="1245" max="1245" width="7.42578125" style="5" customWidth="1"/>
    <col min="1246" max="1246" width="15.7109375" style="5" customWidth="1"/>
    <col min="1247" max="1247" width="8.42578125" style="5" customWidth="1"/>
    <col min="1248" max="1248" width="13.7109375" style="5" bestFit="1" customWidth="1"/>
    <col min="1249" max="1249" width="18.5703125" style="5" bestFit="1" customWidth="1"/>
    <col min="1250" max="1250" width="10.42578125" style="5" customWidth="1"/>
    <col min="1251" max="1251" width="17" style="5" customWidth="1"/>
    <col min="1252" max="1496" width="8.7109375" style="5"/>
    <col min="1497" max="1497" width="23.42578125" style="5" customWidth="1"/>
    <col min="1498" max="1498" width="56.5703125" style="5" customWidth="1"/>
    <col min="1499" max="1499" width="10" style="5" customWidth="1"/>
    <col min="1500" max="1500" width="4.42578125" style="5" customWidth="1"/>
    <col min="1501" max="1501" width="7.42578125" style="5" customWidth="1"/>
    <col min="1502" max="1502" width="15.7109375" style="5" customWidth="1"/>
    <col min="1503" max="1503" width="8.42578125" style="5" customWidth="1"/>
    <col min="1504" max="1504" width="13.7109375" style="5" bestFit="1" customWidth="1"/>
    <col min="1505" max="1505" width="18.5703125" style="5" bestFit="1" customWidth="1"/>
    <col min="1506" max="1506" width="10.42578125" style="5" customWidth="1"/>
    <col min="1507" max="1507" width="17" style="5" customWidth="1"/>
    <col min="1508" max="1752" width="8.7109375" style="5"/>
    <col min="1753" max="1753" width="23.42578125" style="5" customWidth="1"/>
    <col min="1754" max="1754" width="56.5703125" style="5" customWidth="1"/>
    <col min="1755" max="1755" width="10" style="5" customWidth="1"/>
    <col min="1756" max="1756" width="4.42578125" style="5" customWidth="1"/>
    <col min="1757" max="1757" width="7.42578125" style="5" customWidth="1"/>
    <col min="1758" max="1758" width="15.7109375" style="5" customWidth="1"/>
    <col min="1759" max="1759" width="8.42578125" style="5" customWidth="1"/>
    <col min="1760" max="1760" width="13.7109375" style="5" bestFit="1" customWidth="1"/>
    <col min="1761" max="1761" width="18.5703125" style="5" bestFit="1" customWidth="1"/>
    <col min="1762" max="1762" width="10.42578125" style="5" customWidth="1"/>
    <col min="1763" max="1763" width="17" style="5" customWidth="1"/>
    <col min="1764" max="2008" width="8.7109375" style="5"/>
    <col min="2009" max="2009" width="23.42578125" style="5" customWidth="1"/>
    <col min="2010" max="2010" width="56.5703125" style="5" customWidth="1"/>
    <col min="2011" max="2011" width="10" style="5" customWidth="1"/>
    <col min="2012" max="2012" width="4.42578125" style="5" customWidth="1"/>
    <col min="2013" max="2013" width="7.42578125" style="5" customWidth="1"/>
    <col min="2014" max="2014" width="15.7109375" style="5" customWidth="1"/>
    <col min="2015" max="2015" width="8.42578125" style="5" customWidth="1"/>
    <col min="2016" max="2016" width="13.7109375" style="5" bestFit="1" customWidth="1"/>
    <col min="2017" max="2017" width="18.5703125" style="5" bestFit="1" customWidth="1"/>
    <col min="2018" max="2018" width="10.42578125" style="5" customWidth="1"/>
    <col min="2019" max="2019" width="17" style="5" customWidth="1"/>
    <col min="2020" max="2264" width="8.7109375" style="5"/>
    <col min="2265" max="2265" width="23.42578125" style="5" customWidth="1"/>
    <col min="2266" max="2266" width="56.5703125" style="5" customWidth="1"/>
    <col min="2267" max="2267" width="10" style="5" customWidth="1"/>
    <col min="2268" max="2268" width="4.42578125" style="5" customWidth="1"/>
    <col min="2269" max="2269" width="7.42578125" style="5" customWidth="1"/>
    <col min="2270" max="2270" width="15.7109375" style="5" customWidth="1"/>
    <col min="2271" max="2271" width="8.42578125" style="5" customWidth="1"/>
    <col min="2272" max="2272" width="13.7109375" style="5" bestFit="1" customWidth="1"/>
    <col min="2273" max="2273" width="18.5703125" style="5" bestFit="1" customWidth="1"/>
    <col min="2274" max="2274" width="10.42578125" style="5" customWidth="1"/>
    <col min="2275" max="2275" width="17" style="5" customWidth="1"/>
    <col min="2276" max="2520" width="8.7109375" style="5"/>
    <col min="2521" max="2521" width="23.42578125" style="5" customWidth="1"/>
    <col min="2522" max="2522" width="56.5703125" style="5" customWidth="1"/>
    <col min="2523" max="2523" width="10" style="5" customWidth="1"/>
    <col min="2524" max="2524" width="4.42578125" style="5" customWidth="1"/>
    <col min="2525" max="2525" width="7.42578125" style="5" customWidth="1"/>
    <col min="2526" max="2526" width="15.7109375" style="5" customWidth="1"/>
    <col min="2527" max="2527" width="8.42578125" style="5" customWidth="1"/>
    <col min="2528" max="2528" width="13.7109375" style="5" bestFit="1" customWidth="1"/>
    <col min="2529" max="2529" width="18.5703125" style="5" bestFit="1" customWidth="1"/>
    <col min="2530" max="2530" width="10.42578125" style="5" customWidth="1"/>
    <col min="2531" max="2531" width="17" style="5" customWidth="1"/>
    <col min="2532" max="2776" width="8.7109375" style="5"/>
    <col min="2777" max="2777" width="23.42578125" style="5" customWidth="1"/>
    <col min="2778" max="2778" width="56.5703125" style="5" customWidth="1"/>
    <col min="2779" max="2779" width="10" style="5" customWidth="1"/>
    <col min="2780" max="2780" width="4.42578125" style="5" customWidth="1"/>
    <col min="2781" max="2781" width="7.42578125" style="5" customWidth="1"/>
    <col min="2782" max="2782" width="15.7109375" style="5" customWidth="1"/>
    <col min="2783" max="2783" width="8.42578125" style="5" customWidth="1"/>
    <col min="2784" max="2784" width="13.7109375" style="5" bestFit="1" customWidth="1"/>
    <col min="2785" max="2785" width="18.5703125" style="5" bestFit="1" customWidth="1"/>
    <col min="2786" max="2786" width="10.42578125" style="5" customWidth="1"/>
    <col min="2787" max="2787" width="17" style="5" customWidth="1"/>
    <col min="2788" max="3032" width="8.7109375" style="5"/>
    <col min="3033" max="3033" width="23.42578125" style="5" customWidth="1"/>
    <col min="3034" max="3034" width="56.5703125" style="5" customWidth="1"/>
    <col min="3035" max="3035" width="10" style="5" customWidth="1"/>
    <col min="3036" max="3036" width="4.42578125" style="5" customWidth="1"/>
    <col min="3037" max="3037" width="7.42578125" style="5" customWidth="1"/>
    <col min="3038" max="3038" width="15.7109375" style="5" customWidth="1"/>
    <col min="3039" max="3039" width="8.42578125" style="5" customWidth="1"/>
    <col min="3040" max="3040" width="13.7109375" style="5" bestFit="1" customWidth="1"/>
    <col min="3041" max="3041" width="18.5703125" style="5" bestFit="1" customWidth="1"/>
    <col min="3042" max="3042" width="10.42578125" style="5" customWidth="1"/>
    <col min="3043" max="3043" width="17" style="5" customWidth="1"/>
    <col min="3044" max="3288" width="8.7109375" style="5"/>
    <col min="3289" max="3289" width="23.42578125" style="5" customWidth="1"/>
    <col min="3290" max="3290" width="56.5703125" style="5" customWidth="1"/>
    <col min="3291" max="3291" width="10" style="5" customWidth="1"/>
    <col min="3292" max="3292" width="4.42578125" style="5" customWidth="1"/>
    <col min="3293" max="3293" width="7.42578125" style="5" customWidth="1"/>
    <col min="3294" max="3294" width="15.7109375" style="5" customWidth="1"/>
    <col min="3295" max="3295" width="8.42578125" style="5" customWidth="1"/>
    <col min="3296" max="3296" width="13.7109375" style="5" bestFit="1" customWidth="1"/>
    <col min="3297" max="3297" width="18.5703125" style="5" bestFit="1" customWidth="1"/>
    <col min="3298" max="3298" width="10.42578125" style="5" customWidth="1"/>
    <col min="3299" max="3299" width="17" style="5" customWidth="1"/>
    <col min="3300" max="3544" width="8.7109375" style="5"/>
    <col min="3545" max="3545" width="23.42578125" style="5" customWidth="1"/>
    <col min="3546" max="3546" width="56.5703125" style="5" customWidth="1"/>
    <col min="3547" max="3547" width="10" style="5" customWidth="1"/>
    <col min="3548" max="3548" width="4.42578125" style="5" customWidth="1"/>
    <col min="3549" max="3549" width="7.42578125" style="5" customWidth="1"/>
    <col min="3550" max="3550" width="15.7109375" style="5" customWidth="1"/>
    <col min="3551" max="3551" width="8.42578125" style="5" customWidth="1"/>
    <col min="3552" max="3552" width="13.7109375" style="5" bestFit="1" customWidth="1"/>
    <col min="3553" max="3553" width="18.5703125" style="5" bestFit="1" customWidth="1"/>
    <col min="3554" max="3554" width="10.42578125" style="5" customWidth="1"/>
    <col min="3555" max="3555" width="17" style="5" customWidth="1"/>
    <col min="3556" max="3800" width="8.7109375" style="5"/>
    <col min="3801" max="3801" width="23.42578125" style="5" customWidth="1"/>
    <col min="3802" max="3802" width="56.5703125" style="5" customWidth="1"/>
    <col min="3803" max="3803" width="10" style="5" customWidth="1"/>
    <col min="3804" max="3804" width="4.42578125" style="5" customWidth="1"/>
    <col min="3805" max="3805" width="7.42578125" style="5" customWidth="1"/>
    <col min="3806" max="3806" width="15.7109375" style="5" customWidth="1"/>
    <col min="3807" max="3807" width="8.42578125" style="5" customWidth="1"/>
    <col min="3808" max="3808" width="13.7109375" style="5" bestFit="1" customWidth="1"/>
    <col min="3809" max="3809" width="18.5703125" style="5" bestFit="1" customWidth="1"/>
    <col min="3810" max="3810" width="10.42578125" style="5" customWidth="1"/>
    <col min="3811" max="3811" width="17" style="5" customWidth="1"/>
    <col min="3812" max="4056" width="8.7109375" style="5"/>
    <col min="4057" max="4057" width="23.42578125" style="5" customWidth="1"/>
    <col min="4058" max="4058" width="56.5703125" style="5" customWidth="1"/>
    <col min="4059" max="4059" width="10" style="5" customWidth="1"/>
    <col min="4060" max="4060" width="4.42578125" style="5" customWidth="1"/>
    <col min="4061" max="4061" width="7.42578125" style="5" customWidth="1"/>
    <col min="4062" max="4062" width="15.7109375" style="5" customWidth="1"/>
    <col min="4063" max="4063" width="8.42578125" style="5" customWidth="1"/>
    <col min="4064" max="4064" width="13.7109375" style="5" bestFit="1" customWidth="1"/>
    <col min="4065" max="4065" width="18.5703125" style="5" bestFit="1" customWidth="1"/>
    <col min="4066" max="4066" width="10.42578125" style="5" customWidth="1"/>
    <col min="4067" max="4067" width="17" style="5" customWidth="1"/>
    <col min="4068" max="4312" width="8.7109375" style="5"/>
    <col min="4313" max="4313" width="23.42578125" style="5" customWidth="1"/>
    <col min="4314" max="4314" width="56.5703125" style="5" customWidth="1"/>
    <col min="4315" max="4315" width="10" style="5" customWidth="1"/>
    <col min="4316" max="4316" width="4.42578125" style="5" customWidth="1"/>
    <col min="4317" max="4317" width="7.42578125" style="5" customWidth="1"/>
    <col min="4318" max="4318" width="15.7109375" style="5" customWidth="1"/>
    <col min="4319" max="4319" width="8.42578125" style="5" customWidth="1"/>
    <col min="4320" max="4320" width="13.7109375" style="5" bestFit="1" customWidth="1"/>
    <col min="4321" max="4321" width="18.5703125" style="5" bestFit="1" customWidth="1"/>
    <col min="4322" max="4322" width="10.42578125" style="5" customWidth="1"/>
    <col min="4323" max="4323" width="17" style="5" customWidth="1"/>
    <col min="4324" max="4568" width="8.7109375" style="5"/>
    <col min="4569" max="4569" width="23.42578125" style="5" customWidth="1"/>
    <col min="4570" max="4570" width="56.5703125" style="5" customWidth="1"/>
    <col min="4571" max="4571" width="10" style="5" customWidth="1"/>
    <col min="4572" max="4572" width="4.42578125" style="5" customWidth="1"/>
    <col min="4573" max="4573" width="7.42578125" style="5" customWidth="1"/>
    <col min="4574" max="4574" width="15.7109375" style="5" customWidth="1"/>
    <col min="4575" max="4575" width="8.42578125" style="5" customWidth="1"/>
    <col min="4576" max="4576" width="13.7109375" style="5" bestFit="1" customWidth="1"/>
    <col min="4577" max="4577" width="18.5703125" style="5" bestFit="1" customWidth="1"/>
    <col min="4578" max="4578" width="10.42578125" style="5" customWidth="1"/>
    <col min="4579" max="4579" width="17" style="5" customWidth="1"/>
    <col min="4580" max="4824" width="8.7109375" style="5"/>
    <col min="4825" max="4825" width="23.42578125" style="5" customWidth="1"/>
    <col min="4826" max="4826" width="56.5703125" style="5" customWidth="1"/>
    <col min="4827" max="4827" width="10" style="5" customWidth="1"/>
    <col min="4828" max="4828" width="4.42578125" style="5" customWidth="1"/>
    <col min="4829" max="4829" width="7.42578125" style="5" customWidth="1"/>
    <col min="4830" max="4830" width="15.7109375" style="5" customWidth="1"/>
    <col min="4831" max="4831" width="8.42578125" style="5" customWidth="1"/>
    <col min="4832" max="4832" width="13.7109375" style="5" bestFit="1" customWidth="1"/>
    <col min="4833" max="4833" width="18.5703125" style="5" bestFit="1" customWidth="1"/>
    <col min="4834" max="4834" width="10.42578125" style="5" customWidth="1"/>
    <col min="4835" max="4835" width="17" style="5" customWidth="1"/>
    <col min="4836" max="5080" width="8.7109375" style="5"/>
    <col min="5081" max="5081" width="23.42578125" style="5" customWidth="1"/>
    <col min="5082" max="5082" width="56.5703125" style="5" customWidth="1"/>
    <col min="5083" max="5083" width="10" style="5" customWidth="1"/>
    <col min="5084" max="5084" width="4.42578125" style="5" customWidth="1"/>
    <col min="5085" max="5085" width="7.42578125" style="5" customWidth="1"/>
    <col min="5086" max="5086" width="15.7109375" style="5" customWidth="1"/>
    <col min="5087" max="5087" width="8.42578125" style="5" customWidth="1"/>
    <col min="5088" max="5088" width="13.7109375" style="5" bestFit="1" customWidth="1"/>
    <col min="5089" max="5089" width="18.5703125" style="5" bestFit="1" customWidth="1"/>
    <col min="5090" max="5090" width="10.42578125" style="5" customWidth="1"/>
    <col min="5091" max="5091" width="17" style="5" customWidth="1"/>
    <col min="5092" max="5336" width="8.7109375" style="5"/>
    <col min="5337" max="5337" width="23.42578125" style="5" customWidth="1"/>
    <col min="5338" max="5338" width="56.5703125" style="5" customWidth="1"/>
    <col min="5339" max="5339" width="10" style="5" customWidth="1"/>
    <col min="5340" max="5340" width="4.42578125" style="5" customWidth="1"/>
    <col min="5341" max="5341" width="7.42578125" style="5" customWidth="1"/>
    <col min="5342" max="5342" width="15.7109375" style="5" customWidth="1"/>
    <col min="5343" max="5343" width="8.42578125" style="5" customWidth="1"/>
    <col min="5344" max="5344" width="13.7109375" style="5" bestFit="1" customWidth="1"/>
    <col min="5345" max="5345" width="18.5703125" style="5" bestFit="1" customWidth="1"/>
    <col min="5346" max="5346" width="10.42578125" style="5" customWidth="1"/>
    <col min="5347" max="5347" width="17" style="5" customWidth="1"/>
    <col min="5348" max="5592" width="8.7109375" style="5"/>
    <col min="5593" max="5593" width="23.42578125" style="5" customWidth="1"/>
    <col min="5594" max="5594" width="56.5703125" style="5" customWidth="1"/>
    <col min="5595" max="5595" width="10" style="5" customWidth="1"/>
    <col min="5596" max="5596" width="4.42578125" style="5" customWidth="1"/>
    <col min="5597" max="5597" width="7.42578125" style="5" customWidth="1"/>
    <col min="5598" max="5598" width="15.7109375" style="5" customWidth="1"/>
    <col min="5599" max="5599" width="8.42578125" style="5" customWidth="1"/>
    <col min="5600" max="5600" width="13.7109375" style="5" bestFit="1" customWidth="1"/>
    <col min="5601" max="5601" width="18.5703125" style="5" bestFit="1" customWidth="1"/>
    <col min="5602" max="5602" width="10.42578125" style="5" customWidth="1"/>
    <col min="5603" max="5603" width="17" style="5" customWidth="1"/>
    <col min="5604" max="5848" width="8.7109375" style="5"/>
    <col min="5849" max="5849" width="23.42578125" style="5" customWidth="1"/>
    <col min="5850" max="5850" width="56.5703125" style="5" customWidth="1"/>
    <col min="5851" max="5851" width="10" style="5" customWidth="1"/>
    <col min="5852" max="5852" width="4.42578125" style="5" customWidth="1"/>
    <col min="5853" max="5853" width="7.42578125" style="5" customWidth="1"/>
    <col min="5854" max="5854" width="15.7109375" style="5" customWidth="1"/>
    <col min="5855" max="5855" width="8.42578125" style="5" customWidth="1"/>
    <col min="5856" max="5856" width="13.7109375" style="5" bestFit="1" customWidth="1"/>
    <col min="5857" max="5857" width="18.5703125" style="5" bestFit="1" customWidth="1"/>
    <col min="5858" max="5858" width="10.42578125" style="5" customWidth="1"/>
    <col min="5859" max="5859" width="17" style="5" customWidth="1"/>
    <col min="5860" max="6104" width="8.7109375" style="5"/>
    <col min="6105" max="6105" width="23.42578125" style="5" customWidth="1"/>
    <col min="6106" max="6106" width="56.5703125" style="5" customWidth="1"/>
    <col min="6107" max="6107" width="10" style="5" customWidth="1"/>
    <col min="6108" max="6108" width="4.42578125" style="5" customWidth="1"/>
    <col min="6109" max="6109" width="7.42578125" style="5" customWidth="1"/>
    <col min="6110" max="6110" width="15.7109375" style="5" customWidth="1"/>
    <col min="6111" max="6111" width="8.42578125" style="5" customWidth="1"/>
    <col min="6112" max="6112" width="13.7109375" style="5" bestFit="1" customWidth="1"/>
    <col min="6113" max="6113" width="18.5703125" style="5" bestFit="1" customWidth="1"/>
    <col min="6114" max="6114" width="10.42578125" style="5" customWidth="1"/>
    <col min="6115" max="6115" width="17" style="5" customWidth="1"/>
    <col min="6116" max="6360" width="8.7109375" style="5"/>
    <col min="6361" max="6361" width="23.42578125" style="5" customWidth="1"/>
    <col min="6362" max="6362" width="56.5703125" style="5" customWidth="1"/>
    <col min="6363" max="6363" width="10" style="5" customWidth="1"/>
    <col min="6364" max="6364" width="4.42578125" style="5" customWidth="1"/>
    <col min="6365" max="6365" width="7.42578125" style="5" customWidth="1"/>
    <col min="6366" max="6366" width="15.7109375" style="5" customWidth="1"/>
    <col min="6367" max="6367" width="8.42578125" style="5" customWidth="1"/>
    <col min="6368" max="6368" width="13.7109375" style="5" bestFit="1" customWidth="1"/>
    <col min="6369" max="6369" width="18.5703125" style="5" bestFit="1" customWidth="1"/>
    <col min="6370" max="6370" width="10.42578125" style="5" customWidth="1"/>
    <col min="6371" max="6371" width="17" style="5" customWidth="1"/>
    <col min="6372" max="6616" width="8.7109375" style="5"/>
    <col min="6617" max="6617" width="23.42578125" style="5" customWidth="1"/>
    <col min="6618" max="6618" width="56.5703125" style="5" customWidth="1"/>
    <col min="6619" max="6619" width="10" style="5" customWidth="1"/>
    <col min="6620" max="6620" width="4.42578125" style="5" customWidth="1"/>
    <col min="6621" max="6621" width="7.42578125" style="5" customWidth="1"/>
    <col min="6622" max="6622" width="15.7109375" style="5" customWidth="1"/>
    <col min="6623" max="6623" width="8.42578125" style="5" customWidth="1"/>
    <col min="6624" max="6624" width="13.7109375" style="5" bestFit="1" customWidth="1"/>
    <col min="6625" max="6625" width="18.5703125" style="5" bestFit="1" customWidth="1"/>
    <col min="6626" max="6626" width="10.42578125" style="5" customWidth="1"/>
    <col min="6627" max="6627" width="17" style="5" customWidth="1"/>
    <col min="6628" max="6872" width="8.7109375" style="5"/>
    <col min="6873" max="6873" width="23.42578125" style="5" customWidth="1"/>
    <col min="6874" max="6874" width="56.5703125" style="5" customWidth="1"/>
    <col min="6875" max="6875" width="10" style="5" customWidth="1"/>
    <col min="6876" max="6876" width="4.42578125" style="5" customWidth="1"/>
    <col min="6877" max="6877" width="7.42578125" style="5" customWidth="1"/>
    <col min="6878" max="6878" width="15.7109375" style="5" customWidth="1"/>
    <col min="6879" max="6879" width="8.42578125" style="5" customWidth="1"/>
    <col min="6880" max="6880" width="13.7109375" style="5" bestFit="1" customWidth="1"/>
    <col min="6881" max="6881" width="18.5703125" style="5" bestFit="1" customWidth="1"/>
    <col min="6882" max="6882" width="10.42578125" style="5" customWidth="1"/>
    <col min="6883" max="6883" width="17" style="5" customWidth="1"/>
    <col min="6884" max="7128" width="8.7109375" style="5"/>
    <col min="7129" max="7129" width="23.42578125" style="5" customWidth="1"/>
    <col min="7130" max="7130" width="56.5703125" style="5" customWidth="1"/>
    <col min="7131" max="7131" width="10" style="5" customWidth="1"/>
    <col min="7132" max="7132" width="4.42578125" style="5" customWidth="1"/>
    <col min="7133" max="7133" width="7.42578125" style="5" customWidth="1"/>
    <col min="7134" max="7134" width="15.7109375" style="5" customWidth="1"/>
    <col min="7135" max="7135" width="8.42578125" style="5" customWidth="1"/>
    <col min="7136" max="7136" width="13.7109375" style="5" bestFit="1" customWidth="1"/>
    <col min="7137" max="7137" width="18.5703125" style="5" bestFit="1" customWidth="1"/>
    <col min="7138" max="7138" width="10.42578125" style="5" customWidth="1"/>
    <col min="7139" max="7139" width="17" style="5" customWidth="1"/>
    <col min="7140" max="7384" width="8.7109375" style="5"/>
    <col min="7385" max="7385" width="23.42578125" style="5" customWidth="1"/>
    <col min="7386" max="7386" width="56.5703125" style="5" customWidth="1"/>
    <col min="7387" max="7387" width="10" style="5" customWidth="1"/>
    <col min="7388" max="7388" width="4.42578125" style="5" customWidth="1"/>
    <col min="7389" max="7389" width="7.42578125" style="5" customWidth="1"/>
    <col min="7390" max="7390" width="15.7109375" style="5" customWidth="1"/>
    <col min="7391" max="7391" width="8.42578125" style="5" customWidth="1"/>
    <col min="7392" max="7392" width="13.7109375" style="5" bestFit="1" customWidth="1"/>
    <col min="7393" max="7393" width="18.5703125" style="5" bestFit="1" customWidth="1"/>
    <col min="7394" max="7394" width="10.42578125" style="5" customWidth="1"/>
    <col min="7395" max="7395" width="17" style="5" customWidth="1"/>
    <col min="7396" max="7640" width="8.7109375" style="5"/>
    <col min="7641" max="7641" width="23.42578125" style="5" customWidth="1"/>
    <col min="7642" max="7642" width="56.5703125" style="5" customWidth="1"/>
    <col min="7643" max="7643" width="10" style="5" customWidth="1"/>
    <col min="7644" max="7644" width="4.42578125" style="5" customWidth="1"/>
    <col min="7645" max="7645" width="7.42578125" style="5" customWidth="1"/>
    <col min="7646" max="7646" width="15.7109375" style="5" customWidth="1"/>
    <col min="7647" max="7647" width="8.42578125" style="5" customWidth="1"/>
    <col min="7648" max="7648" width="13.7109375" style="5" bestFit="1" customWidth="1"/>
    <col min="7649" max="7649" width="18.5703125" style="5" bestFit="1" customWidth="1"/>
    <col min="7650" max="7650" width="10.42578125" style="5" customWidth="1"/>
    <col min="7651" max="7651" width="17" style="5" customWidth="1"/>
    <col min="7652" max="7896" width="8.7109375" style="5"/>
    <col min="7897" max="7897" width="23.42578125" style="5" customWidth="1"/>
    <col min="7898" max="7898" width="56.5703125" style="5" customWidth="1"/>
    <col min="7899" max="7899" width="10" style="5" customWidth="1"/>
    <col min="7900" max="7900" width="4.42578125" style="5" customWidth="1"/>
    <col min="7901" max="7901" width="7.42578125" style="5" customWidth="1"/>
    <col min="7902" max="7902" width="15.7109375" style="5" customWidth="1"/>
    <col min="7903" max="7903" width="8.42578125" style="5" customWidth="1"/>
    <col min="7904" max="7904" width="13.7109375" style="5" bestFit="1" customWidth="1"/>
    <col min="7905" max="7905" width="18.5703125" style="5" bestFit="1" customWidth="1"/>
    <col min="7906" max="7906" width="10.42578125" style="5" customWidth="1"/>
    <col min="7907" max="7907" width="17" style="5" customWidth="1"/>
    <col min="7908" max="8152" width="8.7109375" style="5"/>
    <col min="8153" max="8153" width="23.42578125" style="5" customWidth="1"/>
    <col min="8154" max="8154" width="56.5703125" style="5" customWidth="1"/>
    <col min="8155" max="8155" width="10" style="5" customWidth="1"/>
    <col min="8156" max="8156" width="4.42578125" style="5" customWidth="1"/>
    <col min="8157" max="8157" width="7.42578125" style="5" customWidth="1"/>
    <col min="8158" max="8158" width="15.7109375" style="5" customWidth="1"/>
    <col min="8159" max="8159" width="8.42578125" style="5" customWidth="1"/>
    <col min="8160" max="8160" width="13.7109375" style="5" bestFit="1" customWidth="1"/>
    <col min="8161" max="8161" width="18.5703125" style="5" bestFit="1" customWidth="1"/>
    <col min="8162" max="8162" width="10.42578125" style="5" customWidth="1"/>
    <col min="8163" max="8163" width="17" style="5" customWidth="1"/>
    <col min="8164" max="8408" width="8.7109375" style="5"/>
    <col min="8409" max="8409" width="23.42578125" style="5" customWidth="1"/>
    <col min="8410" max="8410" width="56.5703125" style="5" customWidth="1"/>
    <col min="8411" max="8411" width="10" style="5" customWidth="1"/>
    <col min="8412" max="8412" width="4.42578125" style="5" customWidth="1"/>
    <col min="8413" max="8413" width="7.42578125" style="5" customWidth="1"/>
    <col min="8414" max="8414" width="15.7109375" style="5" customWidth="1"/>
    <col min="8415" max="8415" width="8.42578125" style="5" customWidth="1"/>
    <col min="8416" max="8416" width="13.7109375" style="5" bestFit="1" customWidth="1"/>
    <col min="8417" max="8417" width="18.5703125" style="5" bestFit="1" customWidth="1"/>
    <col min="8418" max="8418" width="10.42578125" style="5" customWidth="1"/>
    <col min="8419" max="8419" width="17" style="5" customWidth="1"/>
    <col min="8420" max="8664" width="8.7109375" style="5"/>
    <col min="8665" max="8665" width="23.42578125" style="5" customWidth="1"/>
    <col min="8666" max="8666" width="56.5703125" style="5" customWidth="1"/>
    <col min="8667" max="8667" width="10" style="5" customWidth="1"/>
    <col min="8668" max="8668" width="4.42578125" style="5" customWidth="1"/>
    <col min="8669" max="8669" width="7.42578125" style="5" customWidth="1"/>
    <col min="8670" max="8670" width="15.7109375" style="5" customWidth="1"/>
    <col min="8671" max="8671" width="8.42578125" style="5" customWidth="1"/>
    <col min="8672" max="8672" width="13.7109375" style="5" bestFit="1" customWidth="1"/>
    <col min="8673" max="8673" width="18.5703125" style="5" bestFit="1" customWidth="1"/>
    <col min="8674" max="8674" width="10.42578125" style="5" customWidth="1"/>
    <col min="8675" max="8675" width="17" style="5" customWidth="1"/>
    <col min="8676" max="8920" width="8.7109375" style="5"/>
    <col min="8921" max="8921" width="23.42578125" style="5" customWidth="1"/>
    <col min="8922" max="8922" width="56.5703125" style="5" customWidth="1"/>
    <col min="8923" max="8923" width="10" style="5" customWidth="1"/>
    <col min="8924" max="8924" width="4.42578125" style="5" customWidth="1"/>
    <col min="8925" max="8925" width="7.42578125" style="5" customWidth="1"/>
    <col min="8926" max="8926" width="15.7109375" style="5" customWidth="1"/>
    <col min="8927" max="8927" width="8.42578125" style="5" customWidth="1"/>
    <col min="8928" max="8928" width="13.7109375" style="5" bestFit="1" customWidth="1"/>
    <col min="8929" max="8929" width="18.5703125" style="5" bestFit="1" customWidth="1"/>
    <col min="8930" max="8930" width="10.42578125" style="5" customWidth="1"/>
    <col min="8931" max="8931" width="17" style="5" customWidth="1"/>
    <col min="8932" max="9176" width="8.7109375" style="5"/>
    <col min="9177" max="9177" width="23.42578125" style="5" customWidth="1"/>
    <col min="9178" max="9178" width="56.5703125" style="5" customWidth="1"/>
    <col min="9179" max="9179" width="10" style="5" customWidth="1"/>
    <col min="9180" max="9180" width="4.42578125" style="5" customWidth="1"/>
    <col min="9181" max="9181" width="7.42578125" style="5" customWidth="1"/>
    <col min="9182" max="9182" width="15.7109375" style="5" customWidth="1"/>
    <col min="9183" max="9183" width="8.42578125" style="5" customWidth="1"/>
    <col min="9184" max="9184" width="13.7109375" style="5" bestFit="1" customWidth="1"/>
    <col min="9185" max="9185" width="18.5703125" style="5" bestFit="1" customWidth="1"/>
    <col min="9186" max="9186" width="10.42578125" style="5" customWidth="1"/>
    <col min="9187" max="9187" width="17" style="5" customWidth="1"/>
    <col min="9188" max="9432" width="8.7109375" style="5"/>
    <col min="9433" max="9433" width="23.42578125" style="5" customWidth="1"/>
    <col min="9434" max="9434" width="56.5703125" style="5" customWidth="1"/>
    <col min="9435" max="9435" width="10" style="5" customWidth="1"/>
    <col min="9436" max="9436" width="4.42578125" style="5" customWidth="1"/>
    <col min="9437" max="9437" width="7.42578125" style="5" customWidth="1"/>
    <col min="9438" max="9438" width="15.7109375" style="5" customWidth="1"/>
    <col min="9439" max="9439" width="8.42578125" style="5" customWidth="1"/>
    <col min="9440" max="9440" width="13.7109375" style="5" bestFit="1" customWidth="1"/>
    <col min="9441" max="9441" width="18.5703125" style="5" bestFit="1" customWidth="1"/>
    <col min="9442" max="9442" width="10.42578125" style="5" customWidth="1"/>
    <col min="9443" max="9443" width="17" style="5" customWidth="1"/>
    <col min="9444" max="9688" width="8.7109375" style="5"/>
    <col min="9689" max="9689" width="23.42578125" style="5" customWidth="1"/>
    <col min="9690" max="9690" width="56.5703125" style="5" customWidth="1"/>
    <col min="9691" max="9691" width="10" style="5" customWidth="1"/>
    <col min="9692" max="9692" width="4.42578125" style="5" customWidth="1"/>
    <col min="9693" max="9693" width="7.42578125" style="5" customWidth="1"/>
    <col min="9694" max="9694" width="15.7109375" style="5" customWidth="1"/>
    <col min="9695" max="9695" width="8.42578125" style="5" customWidth="1"/>
    <col min="9696" max="9696" width="13.7109375" style="5" bestFit="1" customWidth="1"/>
    <col min="9697" max="9697" width="18.5703125" style="5" bestFit="1" customWidth="1"/>
    <col min="9698" max="9698" width="10.42578125" style="5" customWidth="1"/>
    <col min="9699" max="9699" width="17" style="5" customWidth="1"/>
    <col min="9700" max="9944" width="8.7109375" style="5"/>
    <col min="9945" max="9945" width="23.42578125" style="5" customWidth="1"/>
    <col min="9946" max="9946" width="56.5703125" style="5" customWidth="1"/>
    <col min="9947" max="9947" width="10" style="5" customWidth="1"/>
    <col min="9948" max="9948" width="4.42578125" style="5" customWidth="1"/>
    <col min="9949" max="9949" width="7.42578125" style="5" customWidth="1"/>
    <col min="9950" max="9950" width="15.7109375" style="5" customWidth="1"/>
    <col min="9951" max="9951" width="8.42578125" style="5" customWidth="1"/>
    <col min="9952" max="9952" width="13.7109375" style="5" bestFit="1" customWidth="1"/>
    <col min="9953" max="9953" width="18.5703125" style="5" bestFit="1" customWidth="1"/>
    <col min="9954" max="9954" width="10.42578125" style="5" customWidth="1"/>
    <col min="9955" max="9955" width="17" style="5" customWidth="1"/>
    <col min="9956" max="10200" width="8.7109375" style="5"/>
    <col min="10201" max="10201" width="23.42578125" style="5" customWidth="1"/>
    <col min="10202" max="10202" width="56.5703125" style="5" customWidth="1"/>
    <col min="10203" max="10203" width="10" style="5" customWidth="1"/>
    <col min="10204" max="10204" width="4.42578125" style="5" customWidth="1"/>
    <col min="10205" max="10205" width="7.42578125" style="5" customWidth="1"/>
    <col min="10206" max="10206" width="15.7109375" style="5" customWidth="1"/>
    <col min="10207" max="10207" width="8.42578125" style="5" customWidth="1"/>
    <col min="10208" max="10208" width="13.7109375" style="5" bestFit="1" customWidth="1"/>
    <col min="10209" max="10209" width="18.5703125" style="5" bestFit="1" customWidth="1"/>
    <col min="10210" max="10210" width="10.42578125" style="5" customWidth="1"/>
    <col min="10211" max="10211" width="17" style="5" customWidth="1"/>
    <col min="10212" max="10456" width="8.7109375" style="5"/>
    <col min="10457" max="10457" width="23.42578125" style="5" customWidth="1"/>
    <col min="10458" max="10458" width="56.5703125" style="5" customWidth="1"/>
    <col min="10459" max="10459" width="10" style="5" customWidth="1"/>
    <col min="10460" max="10460" width="4.42578125" style="5" customWidth="1"/>
    <col min="10461" max="10461" width="7.42578125" style="5" customWidth="1"/>
    <col min="10462" max="10462" width="15.7109375" style="5" customWidth="1"/>
    <col min="10463" max="10463" width="8.42578125" style="5" customWidth="1"/>
    <col min="10464" max="10464" width="13.7109375" style="5" bestFit="1" customWidth="1"/>
    <col min="10465" max="10465" width="18.5703125" style="5" bestFit="1" customWidth="1"/>
    <col min="10466" max="10466" width="10.42578125" style="5" customWidth="1"/>
    <col min="10467" max="10467" width="17" style="5" customWidth="1"/>
    <col min="10468" max="10712" width="8.7109375" style="5"/>
    <col min="10713" max="10713" width="23.42578125" style="5" customWidth="1"/>
    <col min="10714" max="10714" width="56.5703125" style="5" customWidth="1"/>
    <col min="10715" max="10715" width="10" style="5" customWidth="1"/>
    <col min="10716" max="10716" width="4.42578125" style="5" customWidth="1"/>
    <col min="10717" max="10717" width="7.42578125" style="5" customWidth="1"/>
    <col min="10718" max="10718" width="15.7109375" style="5" customWidth="1"/>
    <col min="10719" max="10719" width="8.42578125" style="5" customWidth="1"/>
    <col min="10720" max="10720" width="13.7109375" style="5" bestFit="1" customWidth="1"/>
    <col min="10721" max="10721" width="18.5703125" style="5" bestFit="1" customWidth="1"/>
    <col min="10722" max="10722" width="10.42578125" style="5" customWidth="1"/>
    <col min="10723" max="10723" width="17" style="5" customWidth="1"/>
    <col min="10724" max="10968" width="8.7109375" style="5"/>
    <col min="10969" max="10969" width="23.42578125" style="5" customWidth="1"/>
    <col min="10970" max="10970" width="56.5703125" style="5" customWidth="1"/>
    <col min="10971" max="10971" width="10" style="5" customWidth="1"/>
    <col min="10972" max="10972" width="4.42578125" style="5" customWidth="1"/>
    <col min="10973" max="10973" width="7.42578125" style="5" customWidth="1"/>
    <col min="10974" max="10974" width="15.7109375" style="5" customWidth="1"/>
    <col min="10975" max="10975" width="8.42578125" style="5" customWidth="1"/>
    <col min="10976" max="10976" width="13.7109375" style="5" bestFit="1" customWidth="1"/>
    <col min="10977" max="10977" width="18.5703125" style="5" bestFit="1" customWidth="1"/>
    <col min="10978" max="10978" width="10.42578125" style="5" customWidth="1"/>
    <col min="10979" max="10979" width="17" style="5" customWidth="1"/>
    <col min="10980" max="11224" width="8.7109375" style="5"/>
    <col min="11225" max="11225" width="23.42578125" style="5" customWidth="1"/>
    <col min="11226" max="11226" width="56.5703125" style="5" customWidth="1"/>
    <col min="11227" max="11227" width="10" style="5" customWidth="1"/>
    <col min="11228" max="11228" width="4.42578125" style="5" customWidth="1"/>
    <col min="11229" max="11229" width="7.42578125" style="5" customWidth="1"/>
    <col min="11230" max="11230" width="15.7109375" style="5" customWidth="1"/>
    <col min="11231" max="11231" width="8.42578125" style="5" customWidth="1"/>
    <col min="11232" max="11232" width="13.7109375" style="5" bestFit="1" customWidth="1"/>
    <col min="11233" max="11233" width="18.5703125" style="5" bestFit="1" customWidth="1"/>
    <col min="11234" max="11234" width="10.42578125" style="5" customWidth="1"/>
    <col min="11235" max="11235" width="17" style="5" customWidth="1"/>
    <col min="11236" max="11480" width="8.7109375" style="5"/>
    <col min="11481" max="11481" width="23.42578125" style="5" customWidth="1"/>
    <col min="11482" max="11482" width="56.5703125" style="5" customWidth="1"/>
    <col min="11483" max="11483" width="10" style="5" customWidth="1"/>
    <col min="11484" max="11484" width="4.42578125" style="5" customWidth="1"/>
    <col min="11485" max="11485" width="7.42578125" style="5" customWidth="1"/>
    <col min="11486" max="11486" width="15.7109375" style="5" customWidth="1"/>
    <col min="11487" max="11487" width="8.42578125" style="5" customWidth="1"/>
    <col min="11488" max="11488" width="13.7109375" style="5" bestFit="1" customWidth="1"/>
    <col min="11489" max="11489" width="18.5703125" style="5" bestFit="1" customWidth="1"/>
    <col min="11490" max="11490" width="10.42578125" style="5" customWidth="1"/>
    <col min="11491" max="11491" width="17" style="5" customWidth="1"/>
    <col min="11492" max="11736" width="8.7109375" style="5"/>
    <col min="11737" max="11737" width="23.42578125" style="5" customWidth="1"/>
    <col min="11738" max="11738" width="56.5703125" style="5" customWidth="1"/>
    <col min="11739" max="11739" width="10" style="5" customWidth="1"/>
    <col min="11740" max="11740" width="4.42578125" style="5" customWidth="1"/>
    <col min="11741" max="11741" width="7.42578125" style="5" customWidth="1"/>
    <col min="11742" max="11742" width="15.7109375" style="5" customWidth="1"/>
    <col min="11743" max="11743" width="8.42578125" style="5" customWidth="1"/>
    <col min="11744" max="11744" width="13.7109375" style="5" bestFit="1" customWidth="1"/>
    <col min="11745" max="11745" width="18.5703125" style="5" bestFit="1" customWidth="1"/>
    <col min="11746" max="11746" width="10.42578125" style="5" customWidth="1"/>
    <col min="11747" max="11747" width="17" style="5" customWidth="1"/>
    <col min="11748" max="11992" width="8.7109375" style="5"/>
    <col min="11993" max="11993" width="23.42578125" style="5" customWidth="1"/>
    <col min="11994" max="11994" width="56.5703125" style="5" customWidth="1"/>
    <col min="11995" max="11995" width="10" style="5" customWidth="1"/>
    <col min="11996" max="11996" width="4.42578125" style="5" customWidth="1"/>
    <col min="11997" max="11997" width="7.42578125" style="5" customWidth="1"/>
    <col min="11998" max="11998" width="15.7109375" style="5" customWidth="1"/>
    <col min="11999" max="11999" width="8.42578125" style="5" customWidth="1"/>
    <col min="12000" max="12000" width="13.7109375" style="5" bestFit="1" customWidth="1"/>
    <col min="12001" max="12001" width="18.5703125" style="5" bestFit="1" customWidth="1"/>
    <col min="12002" max="12002" width="10.42578125" style="5" customWidth="1"/>
    <col min="12003" max="12003" width="17" style="5" customWidth="1"/>
    <col min="12004" max="12248" width="8.7109375" style="5"/>
    <col min="12249" max="12249" width="23.42578125" style="5" customWidth="1"/>
    <col min="12250" max="12250" width="56.5703125" style="5" customWidth="1"/>
    <col min="12251" max="12251" width="10" style="5" customWidth="1"/>
    <col min="12252" max="12252" width="4.42578125" style="5" customWidth="1"/>
    <col min="12253" max="12253" width="7.42578125" style="5" customWidth="1"/>
    <col min="12254" max="12254" width="15.7109375" style="5" customWidth="1"/>
    <col min="12255" max="12255" width="8.42578125" style="5" customWidth="1"/>
    <col min="12256" max="12256" width="13.7109375" style="5" bestFit="1" customWidth="1"/>
    <col min="12257" max="12257" width="18.5703125" style="5" bestFit="1" customWidth="1"/>
    <col min="12258" max="12258" width="10.42578125" style="5" customWidth="1"/>
    <col min="12259" max="12259" width="17" style="5" customWidth="1"/>
    <col min="12260" max="12504" width="8.7109375" style="5"/>
    <col min="12505" max="12505" width="23.42578125" style="5" customWidth="1"/>
    <col min="12506" max="12506" width="56.5703125" style="5" customWidth="1"/>
    <col min="12507" max="12507" width="10" style="5" customWidth="1"/>
    <col min="12508" max="12508" width="4.42578125" style="5" customWidth="1"/>
    <col min="12509" max="12509" width="7.42578125" style="5" customWidth="1"/>
    <col min="12510" max="12510" width="15.7109375" style="5" customWidth="1"/>
    <col min="12511" max="12511" width="8.42578125" style="5" customWidth="1"/>
    <col min="12512" max="12512" width="13.7109375" style="5" bestFit="1" customWidth="1"/>
    <col min="12513" max="12513" width="18.5703125" style="5" bestFit="1" customWidth="1"/>
    <col min="12514" max="12514" width="10.42578125" style="5" customWidth="1"/>
    <col min="12515" max="12515" width="17" style="5" customWidth="1"/>
    <col min="12516" max="12760" width="8.7109375" style="5"/>
    <col min="12761" max="12761" width="23.42578125" style="5" customWidth="1"/>
    <col min="12762" max="12762" width="56.5703125" style="5" customWidth="1"/>
    <col min="12763" max="12763" width="10" style="5" customWidth="1"/>
    <col min="12764" max="12764" width="4.42578125" style="5" customWidth="1"/>
    <col min="12765" max="12765" width="7.42578125" style="5" customWidth="1"/>
    <col min="12766" max="12766" width="15.7109375" style="5" customWidth="1"/>
    <col min="12767" max="12767" width="8.42578125" style="5" customWidth="1"/>
    <col min="12768" max="12768" width="13.7109375" style="5" bestFit="1" customWidth="1"/>
    <col min="12769" max="12769" width="18.5703125" style="5" bestFit="1" customWidth="1"/>
    <col min="12770" max="12770" width="10.42578125" style="5" customWidth="1"/>
    <col min="12771" max="12771" width="17" style="5" customWidth="1"/>
    <col min="12772" max="13016" width="8.7109375" style="5"/>
    <col min="13017" max="13017" width="23.42578125" style="5" customWidth="1"/>
    <col min="13018" max="13018" width="56.5703125" style="5" customWidth="1"/>
    <col min="13019" max="13019" width="10" style="5" customWidth="1"/>
    <col min="13020" max="13020" width="4.42578125" style="5" customWidth="1"/>
    <col min="13021" max="13021" width="7.42578125" style="5" customWidth="1"/>
    <col min="13022" max="13022" width="15.7109375" style="5" customWidth="1"/>
    <col min="13023" max="13023" width="8.42578125" style="5" customWidth="1"/>
    <col min="13024" max="13024" width="13.7109375" style="5" bestFit="1" customWidth="1"/>
    <col min="13025" max="13025" width="18.5703125" style="5" bestFit="1" customWidth="1"/>
    <col min="13026" max="13026" width="10.42578125" style="5" customWidth="1"/>
    <col min="13027" max="13027" width="17" style="5" customWidth="1"/>
    <col min="13028" max="13272" width="8.7109375" style="5"/>
    <col min="13273" max="13273" width="23.42578125" style="5" customWidth="1"/>
    <col min="13274" max="13274" width="56.5703125" style="5" customWidth="1"/>
    <col min="13275" max="13275" width="10" style="5" customWidth="1"/>
    <col min="13276" max="13276" width="4.42578125" style="5" customWidth="1"/>
    <col min="13277" max="13277" width="7.42578125" style="5" customWidth="1"/>
    <col min="13278" max="13278" width="15.7109375" style="5" customWidth="1"/>
    <col min="13279" max="13279" width="8.42578125" style="5" customWidth="1"/>
    <col min="13280" max="13280" width="13.7109375" style="5" bestFit="1" customWidth="1"/>
    <col min="13281" max="13281" width="18.5703125" style="5" bestFit="1" customWidth="1"/>
    <col min="13282" max="13282" width="10.42578125" style="5" customWidth="1"/>
    <col min="13283" max="13283" width="17" style="5" customWidth="1"/>
    <col min="13284" max="13528" width="8.7109375" style="5"/>
    <col min="13529" max="13529" width="23.42578125" style="5" customWidth="1"/>
    <col min="13530" max="13530" width="56.5703125" style="5" customWidth="1"/>
    <col min="13531" max="13531" width="10" style="5" customWidth="1"/>
    <col min="13532" max="13532" width="4.42578125" style="5" customWidth="1"/>
    <col min="13533" max="13533" width="7.42578125" style="5" customWidth="1"/>
    <col min="13534" max="13534" width="15.7109375" style="5" customWidth="1"/>
    <col min="13535" max="13535" width="8.42578125" style="5" customWidth="1"/>
    <col min="13536" max="13536" width="13.7109375" style="5" bestFit="1" customWidth="1"/>
    <col min="13537" max="13537" width="18.5703125" style="5" bestFit="1" customWidth="1"/>
    <col min="13538" max="13538" width="10.42578125" style="5" customWidth="1"/>
    <col min="13539" max="13539" width="17" style="5" customWidth="1"/>
    <col min="13540" max="13784" width="8.7109375" style="5"/>
    <col min="13785" max="13785" width="23.42578125" style="5" customWidth="1"/>
    <col min="13786" max="13786" width="56.5703125" style="5" customWidth="1"/>
    <col min="13787" max="13787" width="10" style="5" customWidth="1"/>
    <col min="13788" max="13788" width="4.42578125" style="5" customWidth="1"/>
    <col min="13789" max="13789" width="7.42578125" style="5" customWidth="1"/>
    <col min="13790" max="13790" width="15.7109375" style="5" customWidth="1"/>
    <col min="13791" max="13791" width="8.42578125" style="5" customWidth="1"/>
    <col min="13792" max="13792" width="13.7109375" style="5" bestFit="1" customWidth="1"/>
    <col min="13793" max="13793" width="18.5703125" style="5" bestFit="1" customWidth="1"/>
    <col min="13794" max="13794" width="10.42578125" style="5" customWidth="1"/>
    <col min="13795" max="13795" width="17" style="5" customWidth="1"/>
    <col min="13796" max="14040" width="8.7109375" style="5"/>
    <col min="14041" max="14041" width="23.42578125" style="5" customWidth="1"/>
    <col min="14042" max="14042" width="56.5703125" style="5" customWidth="1"/>
    <col min="14043" max="14043" width="10" style="5" customWidth="1"/>
    <col min="14044" max="14044" width="4.42578125" style="5" customWidth="1"/>
    <col min="14045" max="14045" width="7.42578125" style="5" customWidth="1"/>
    <col min="14046" max="14046" width="15.7109375" style="5" customWidth="1"/>
    <col min="14047" max="14047" width="8.42578125" style="5" customWidth="1"/>
    <col min="14048" max="14048" width="13.7109375" style="5" bestFit="1" customWidth="1"/>
    <col min="14049" max="14049" width="18.5703125" style="5" bestFit="1" customWidth="1"/>
    <col min="14050" max="14050" width="10.42578125" style="5" customWidth="1"/>
    <col min="14051" max="14051" width="17" style="5" customWidth="1"/>
    <col min="14052" max="14296" width="8.7109375" style="5"/>
    <col min="14297" max="14297" width="23.42578125" style="5" customWidth="1"/>
    <col min="14298" max="14298" width="56.5703125" style="5" customWidth="1"/>
    <col min="14299" max="14299" width="10" style="5" customWidth="1"/>
    <col min="14300" max="14300" width="4.42578125" style="5" customWidth="1"/>
    <col min="14301" max="14301" width="7.42578125" style="5" customWidth="1"/>
    <col min="14302" max="14302" width="15.7109375" style="5" customWidth="1"/>
    <col min="14303" max="14303" width="8.42578125" style="5" customWidth="1"/>
    <col min="14304" max="14304" width="13.7109375" style="5" bestFit="1" customWidth="1"/>
    <col min="14305" max="14305" width="18.5703125" style="5" bestFit="1" customWidth="1"/>
    <col min="14306" max="14306" width="10.42578125" style="5" customWidth="1"/>
    <col min="14307" max="14307" width="17" style="5" customWidth="1"/>
    <col min="14308" max="14552" width="8.7109375" style="5"/>
    <col min="14553" max="14553" width="23.42578125" style="5" customWidth="1"/>
    <col min="14554" max="14554" width="56.5703125" style="5" customWidth="1"/>
    <col min="14555" max="14555" width="10" style="5" customWidth="1"/>
    <col min="14556" max="14556" width="4.42578125" style="5" customWidth="1"/>
    <col min="14557" max="14557" width="7.42578125" style="5" customWidth="1"/>
    <col min="14558" max="14558" width="15.7109375" style="5" customWidth="1"/>
    <col min="14559" max="14559" width="8.42578125" style="5" customWidth="1"/>
    <col min="14560" max="14560" width="13.7109375" style="5" bestFit="1" customWidth="1"/>
    <col min="14561" max="14561" width="18.5703125" style="5" bestFit="1" customWidth="1"/>
    <col min="14562" max="14562" width="10.42578125" style="5" customWidth="1"/>
    <col min="14563" max="14563" width="17" style="5" customWidth="1"/>
    <col min="14564" max="14808" width="8.7109375" style="5"/>
    <col min="14809" max="14809" width="23.42578125" style="5" customWidth="1"/>
    <col min="14810" max="14810" width="56.5703125" style="5" customWidth="1"/>
    <col min="14811" max="14811" width="10" style="5" customWidth="1"/>
    <col min="14812" max="14812" width="4.42578125" style="5" customWidth="1"/>
    <col min="14813" max="14813" width="7.42578125" style="5" customWidth="1"/>
    <col min="14814" max="14814" width="15.7109375" style="5" customWidth="1"/>
    <col min="14815" max="14815" width="8.42578125" style="5" customWidth="1"/>
    <col min="14816" max="14816" width="13.7109375" style="5" bestFit="1" customWidth="1"/>
    <col min="14817" max="14817" width="18.5703125" style="5" bestFit="1" customWidth="1"/>
    <col min="14818" max="14818" width="10.42578125" style="5" customWidth="1"/>
    <col min="14819" max="14819" width="17" style="5" customWidth="1"/>
    <col min="14820" max="15064" width="8.7109375" style="5"/>
    <col min="15065" max="15065" width="23.42578125" style="5" customWidth="1"/>
    <col min="15066" max="15066" width="56.5703125" style="5" customWidth="1"/>
    <col min="15067" max="15067" width="10" style="5" customWidth="1"/>
    <col min="15068" max="15068" width="4.42578125" style="5" customWidth="1"/>
    <col min="15069" max="15069" width="7.42578125" style="5" customWidth="1"/>
    <col min="15070" max="15070" width="15.7109375" style="5" customWidth="1"/>
    <col min="15071" max="15071" width="8.42578125" style="5" customWidth="1"/>
    <col min="15072" max="15072" width="13.7109375" style="5" bestFit="1" customWidth="1"/>
    <col min="15073" max="15073" width="18.5703125" style="5" bestFit="1" customWidth="1"/>
    <col min="15074" max="15074" width="10.42578125" style="5" customWidth="1"/>
    <col min="15075" max="15075" width="17" style="5" customWidth="1"/>
    <col min="15076" max="15320" width="8.7109375" style="5"/>
    <col min="15321" max="15321" width="23.42578125" style="5" customWidth="1"/>
    <col min="15322" max="15322" width="56.5703125" style="5" customWidth="1"/>
    <col min="15323" max="15323" width="10" style="5" customWidth="1"/>
    <col min="15324" max="15324" width="4.42578125" style="5" customWidth="1"/>
    <col min="15325" max="15325" width="7.42578125" style="5" customWidth="1"/>
    <col min="15326" max="15326" width="15.7109375" style="5" customWidth="1"/>
    <col min="15327" max="15327" width="8.42578125" style="5" customWidth="1"/>
    <col min="15328" max="15328" width="13.7109375" style="5" bestFit="1" customWidth="1"/>
    <col min="15329" max="15329" width="18.5703125" style="5" bestFit="1" customWidth="1"/>
    <col min="15330" max="15330" width="10.42578125" style="5" customWidth="1"/>
    <col min="15331" max="15331" width="17" style="5" customWidth="1"/>
    <col min="15332" max="15576" width="8.7109375" style="5"/>
    <col min="15577" max="15577" width="23.42578125" style="5" customWidth="1"/>
    <col min="15578" max="15578" width="56.5703125" style="5" customWidth="1"/>
    <col min="15579" max="15579" width="10" style="5" customWidth="1"/>
    <col min="15580" max="15580" width="4.42578125" style="5" customWidth="1"/>
    <col min="15581" max="15581" width="7.42578125" style="5" customWidth="1"/>
    <col min="15582" max="15582" width="15.7109375" style="5" customWidth="1"/>
    <col min="15583" max="15583" width="8.42578125" style="5" customWidth="1"/>
    <col min="15584" max="15584" width="13.7109375" style="5" bestFit="1" customWidth="1"/>
    <col min="15585" max="15585" width="18.5703125" style="5" bestFit="1" customWidth="1"/>
    <col min="15586" max="15586" width="10.42578125" style="5" customWidth="1"/>
    <col min="15587" max="15587" width="17" style="5" customWidth="1"/>
    <col min="15588" max="15832" width="8.7109375" style="5"/>
    <col min="15833" max="15833" width="23.42578125" style="5" customWidth="1"/>
    <col min="15834" max="15834" width="56.5703125" style="5" customWidth="1"/>
    <col min="15835" max="15835" width="10" style="5" customWidth="1"/>
    <col min="15836" max="15836" width="4.42578125" style="5" customWidth="1"/>
    <col min="15837" max="15837" width="7.42578125" style="5" customWidth="1"/>
    <col min="15838" max="15838" width="15.7109375" style="5" customWidth="1"/>
    <col min="15839" max="15839" width="8.42578125" style="5" customWidth="1"/>
    <col min="15840" max="15840" width="13.7109375" style="5" bestFit="1" customWidth="1"/>
    <col min="15841" max="15841" width="18.5703125" style="5" bestFit="1" customWidth="1"/>
    <col min="15842" max="15842" width="10.42578125" style="5" customWidth="1"/>
    <col min="15843" max="15843" width="17" style="5" customWidth="1"/>
    <col min="15844" max="16088" width="8.7109375" style="5"/>
    <col min="16089" max="16089" width="23.42578125" style="5" customWidth="1"/>
    <col min="16090" max="16090" width="56.5703125" style="5" customWidth="1"/>
    <col min="16091" max="16091" width="10" style="5" customWidth="1"/>
    <col min="16092" max="16092" width="4.42578125" style="5" customWidth="1"/>
    <col min="16093" max="16093" width="7.42578125" style="5" customWidth="1"/>
    <col min="16094" max="16094" width="15.7109375" style="5" customWidth="1"/>
    <col min="16095" max="16095" width="8.42578125" style="5" customWidth="1"/>
    <col min="16096" max="16096" width="13.7109375" style="5" bestFit="1" customWidth="1"/>
    <col min="16097" max="16097" width="18.5703125" style="5" bestFit="1" customWidth="1"/>
    <col min="16098" max="16098" width="10.42578125" style="5" customWidth="1"/>
    <col min="16099" max="16099" width="17" style="5" customWidth="1"/>
    <col min="16100" max="16383" width="8.7109375" style="5"/>
    <col min="16384" max="16384" width="8.7109375" style="5" customWidth="1"/>
  </cols>
  <sheetData>
    <row r="1" spans="1:8" s="7" customFormat="1" ht="17.25" customHeight="1" x14ac:dyDescent="0.25">
      <c r="A1" s="171"/>
      <c r="B1" s="2"/>
    </row>
    <row r="2" spans="1:8" s="7" customFormat="1" ht="16.5" customHeight="1" x14ac:dyDescent="0.25">
      <c r="A2" s="172" t="s">
        <v>1</v>
      </c>
      <c r="B2" s="6" t="str">
        <f>Titul!B5</f>
        <v>VD České Kopisty, oprava ovládacích mechanismů a bočních štítů pravého jezového pole</v>
      </c>
    </row>
    <row r="3" spans="1:8" s="7" customFormat="1" ht="16.5" customHeight="1" x14ac:dyDescent="0.25">
      <c r="A3" s="173" t="s">
        <v>2</v>
      </c>
      <c r="B3" s="6" t="str">
        <f>Titul!B6</f>
        <v>VD České Kopisty</v>
      </c>
    </row>
    <row r="4" spans="1:8" s="7" customFormat="1" ht="12" customHeight="1" thickBot="1" x14ac:dyDescent="0.3">
      <c r="A4" s="174"/>
      <c r="B4" s="2"/>
    </row>
    <row r="5" spans="1:8" ht="15.75" thickBot="1" x14ac:dyDescent="0.3">
      <c r="A5" s="11" t="s">
        <v>3</v>
      </c>
      <c r="B5" s="12" t="s">
        <v>4</v>
      </c>
      <c r="C5" s="13" t="s">
        <v>0</v>
      </c>
      <c r="D5" s="14"/>
      <c r="E5" s="14"/>
      <c r="F5" s="15"/>
      <c r="G5" s="94" t="s">
        <v>5</v>
      </c>
      <c r="H5" s="17"/>
    </row>
    <row r="6" spans="1:8" x14ac:dyDescent="0.25">
      <c r="A6" s="18"/>
      <c r="B6" s="19"/>
      <c r="C6" s="20" t="s">
        <v>7</v>
      </c>
      <c r="D6" s="16" t="s">
        <v>8</v>
      </c>
      <c r="E6" s="16" t="s">
        <v>9</v>
      </c>
      <c r="F6" s="16" t="s">
        <v>10</v>
      </c>
      <c r="G6" s="95"/>
      <c r="H6" s="21"/>
    </row>
    <row r="7" spans="1:8" ht="15.75" thickBot="1" x14ac:dyDescent="0.3">
      <c r="A7" s="22"/>
      <c r="B7" s="23"/>
      <c r="C7" s="24" t="s">
        <v>0</v>
      </c>
      <c r="D7" s="25" t="s">
        <v>0</v>
      </c>
      <c r="E7" s="25" t="s">
        <v>11</v>
      </c>
      <c r="F7" s="25" t="s">
        <v>12</v>
      </c>
      <c r="G7" s="96"/>
      <c r="H7" s="21"/>
    </row>
    <row r="8" spans="1:8" ht="18.75" x14ac:dyDescent="0.25">
      <c r="A8" s="18"/>
      <c r="B8" s="97" t="s">
        <v>0</v>
      </c>
      <c r="C8" s="27"/>
      <c r="D8" s="17"/>
      <c r="E8" s="17"/>
      <c r="F8" s="17"/>
      <c r="G8" s="98"/>
      <c r="H8" s="21"/>
    </row>
    <row r="9" spans="1:8" x14ac:dyDescent="0.25">
      <c r="A9" s="33">
        <v>1</v>
      </c>
      <c r="B9" s="28" t="s">
        <v>13</v>
      </c>
      <c r="C9" s="29"/>
      <c r="D9" s="30" t="s">
        <v>81</v>
      </c>
      <c r="E9" s="30">
        <v>1</v>
      </c>
      <c r="F9" s="31"/>
      <c r="G9" s="242"/>
      <c r="H9" s="21"/>
    </row>
    <row r="10" spans="1:8" ht="38.25" x14ac:dyDescent="0.25">
      <c r="A10" s="33" t="s">
        <v>0</v>
      </c>
      <c r="B10" s="34" t="s">
        <v>154</v>
      </c>
      <c r="C10" s="157"/>
      <c r="D10" s="158"/>
      <c r="E10" s="158"/>
      <c r="F10" s="159"/>
      <c r="G10" s="160"/>
      <c r="H10" s="21"/>
    </row>
    <row r="11" spans="1:8" ht="63.75" x14ac:dyDescent="0.25">
      <c r="A11" s="33" t="s">
        <v>0</v>
      </c>
      <c r="B11" s="34" t="s">
        <v>155</v>
      </c>
      <c r="C11" s="161"/>
      <c r="D11" s="17"/>
      <c r="E11" s="17"/>
      <c r="F11" s="162"/>
      <c r="G11" s="163"/>
      <c r="H11" s="21"/>
    </row>
    <row r="12" spans="1:8" x14ac:dyDescent="0.25">
      <c r="A12" s="33" t="s">
        <v>0</v>
      </c>
      <c r="B12" s="34" t="s">
        <v>156</v>
      </c>
      <c r="C12" s="161"/>
      <c r="D12" s="17"/>
      <c r="E12" s="17"/>
      <c r="F12" s="162"/>
      <c r="G12" s="163"/>
      <c r="H12" s="21"/>
    </row>
    <row r="13" spans="1:8" x14ac:dyDescent="0.25">
      <c r="A13" s="33" t="s">
        <v>0</v>
      </c>
      <c r="B13" s="34" t="s">
        <v>157</v>
      </c>
      <c r="C13" s="161"/>
      <c r="D13" s="17"/>
      <c r="E13" s="17"/>
      <c r="F13" s="162"/>
      <c r="G13" s="163"/>
      <c r="H13" s="21"/>
    </row>
    <row r="14" spans="1:8" ht="38.25" x14ac:dyDescent="0.25">
      <c r="A14" s="33" t="s">
        <v>0</v>
      </c>
      <c r="B14" s="34" t="s">
        <v>158</v>
      </c>
      <c r="C14" s="161"/>
      <c r="D14" s="17"/>
      <c r="E14" s="17"/>
      <c r="F14" s="162"/>
      <c r="G14" s="163"/>
      <c r="H14" s="21"/>
    </row>
    <row r="15" spans="1:8" ht="76.5" x14ac:dyDescent="0.25">
      <c r="A15" s="33" t="s">
        <v>0</v>
      </c>
      <c r="B15" s="34" t="s">
        <v>159</v>
      </c>
      <c r="C15" s="161"/>
      <c r="D15" s="17"/>
      <c r="E15" s="17"/>
      <c r="F15" s="162"/>
      <c r="G15" s="163"/>
      <c r="H15" s="21"/>
    </row>
    <row r="16" spans="1:8" ht="63.75" x14ac:dyDescent="0.25">
      <c r="A16" s="33" t="s">
        <v>0</v>
      </c>
      <c r="B16" s="34" t="s">
        <v>160</v>
      </c>
      <c r="C16" s="161"/>
      <c r="D16" s="17"/>
      <c r="E16" s="17"/>
      <c r="F16" s="162"/>
      <c r="G16" s="163"/>
      <c r="H16" s="21"/>
    </row>
    <row r="17" spans="1:8" ht="51" x14ac:dyDescent="0.25">
      <c r="A17" s="33" t="s">
        <v>0</v>
      </c>
      <c r="B17" s="34" t="s">
        <v>161</v>
      </c>
      <c r="C17" s="161"/>
      <c r="D17" s="17"/>
      <c r="E17" s="17"/>
      <c r="F17" s="162"/>
      <c r="G17" s="163"/>
      <c r="H17" s="21"/>
    </row>
    <row r="18" spans="1:8" ht="63.75" x14ac:dyDescent="0.25">
      <c r="A18" s="33" t="s">
        <v>0</v>
      </c>
      <c r="B18" s="34" t="s">
        <v>162</v>
      </c>
      <c r="C18" s="161"/>
      <c r="D18" s="17"/>
      <c r="E18" s="17"/>
      <c r="F18" s="162"/>
      <c r="G18" s="163"/>
      <c r="H18" s="21"/>
    </row>
    <row r="19" spans="1:8" ht="38.25" x14ac:dyDescent="0.25">
      <c r="A19" s="33" t="s">
        <v>0</v>
      </c>
      <c r="B19" s="34" t="s">
        <v>163</v>
      </c>
      <c r="C19" s="161"/>
      <c r="D19" s="17"/>
      <c r="E19" s="17"/>
      <c r="F19" s="162"/>
      <c r="G19" s="163"/>
      <c r="H19" s="21"/>
    </row>
    <row r="20" spans="1:8" ht="25.5" x14ac:dyDescent="0.25">
      <c r="A20" s="33" t="s">
        <v>0</v>
      </c>
      <c r="B20" s="34" t="s">
        <v>164</v>
      </c>
      <c r="C20" s="161"/>
      <c r="D20" s="17"/>
      <c r="E20" s="17"/>
      <c r="F20" s="162"/>
      <c r="G20" s="163"/>
      <c r="H20" s="21"/>
    </row>
    <row r="21" spans="1:8" ht="51" x14ac:dyDescent="0.25">
      <c r="A21" s="33" t="s">
        <v>0</v>
      </c>
      <c r="B21" s="34" t="s">
        <v>165</v>
      </c>
      <c r="C21" s="161"/>
      <c r="D21" s="17"/>
      <c r="E21" s="17"/>
      <c r="F21" s="162"/>
      <c r="G21" s="163"/>
      <c r="H21" s="21"/>
    </row>
    <row r="22" spans="1:8" ht="63.75" x14ac:dyDescent="0.25">
      <c r="A22" s="33" t="s">
        <v>0</v>
      </c>
      <c r="B22" s="34" t="s">
        <v>166</v>
      </c>
      <c r="C22" s="161"/>
      <c r="D22" s="17"/>
      <c r="E22" s="17"/>
      <c r="F22" s="162"/>
      <c r="G22" s="163"/>
      <c r="H22" s="21"/>
    </row>
    <row r="23" spans="1:8" ht="76.5" x14ac:dyDescent="0.25">
      <c r="A23" s="33" t="s">
        <v>0</v>
      </c>
      <c r="B23" s="34" t="s">
        <v>167</v>
      </c>
      <c r="C23" s="161"/>
      <c r="D23" s="17"/>
      <c r="E23" s="17"/>
      <c r="F23" s="162"/>
      <c r="G23" s="163"/>
      <c r="H23" s="21"/>
    </row>
    <row r="24" spans="1:8" ht="51" x14ac:dyDescent="0.25">
      <c r="A24" s="33" t="s">
        <v>0</v>
      </c>
      <c r="B24" s="34" t="s">
        <v>168</v>
      </c>
      <c r="C24" s="161"/>
      <c r="D24" s="17"/>
      <c r="E24" s="17"/>
      <c r="F24" s="162"/>
      <c r="G24" s="163"/>
      <c r="H24" s="21"/>
    </row>
    <row r="25" spans="1:8" ht="63.75" x14ac:dyDescent="0.25">
      <c r="A25" s="33" t="s">
        <v>0</v>
      </c>
      <c r="B25" s="34" t="s">
        <v>169</v>
      </c>
      <c r="C25" s="161"/>
      <c r="D25" s="17"/>
      <c r="E25" s="17"/>
      <c r="F25" s="162"/>
      <c r="G25" s="163"/>
      <c r="H25" s="21"/>
    </row>
    <row r="26" spans="1:8" x14ac:dyDescent="0.25">
      <c r="A26" s="33" t="s">
        <v>0</v>
      </c>
      <c r="B26" s="37"/>
      <c r="C26" s="168"/>
      <c r="D26" s="169"/>
      <c r="E26" s="169"/>
      <c r="F26" s="170"/>
      <c r="G26" s="167"/>
      <c r="H26" s="21"/>
    </row>
    <row r="27" spans="1:8" x14ac:dyDescent="0.25">
      <c r="A27" s="33">
        <v>2</v>
      </c>
      <c r="B27" s="38" t="s">
        <v>14</v>
      </c>
      <c r="C27" s="29"/>
      <c r="D27" s="30"/>
      <c r="E27" s="30"/>
      <c r="F27" s="31"/>
      <c r="G27" s="242"/>
      <c r="H27" s="21"/>
    </row>
    <row r="28" spans="1:8" ht="27.75" customHeight="1" x14ac:dyDescent="0.25">
      <c r="A28" s="33" t="s">
        <v>0</v>
      </c>
      <c r="B28" s="34" t="s">
        <v>170</v>
      </c>
      <c r="C28" s="157"/>
      <c r="D28" s="158"/>
      <c r="E28" s="158"/>
      <c r="F28" s="159"/>
      <c r="G28" s="160"/>
      <c r="H28" s="21"/>
    </row>
    <row r="29" spans="1:8" ht="49.5" customHeight="1" x14ac:dyDescent="0.25">
      <c r="A29" s="33" t="s">
        <v>0</v>
      </c>
      <c r="B29" s="34" t="s">
        <v>171</v>
      </c>
      <c r="C29" s="161"/>
      <c r="D29" s="17"/>
      <c r="E29" s="17"/>
      <c r="F29" s="162"/>
      <c r="G29" s="163"/>
      <c r="H29" s="21"/>
    </row>
    <row r="30" spans="1:8" ht="42.75" customHeight="1" x14ac:dyDescent="0.25">
      <c r="A30" s="33" t="s">
        <v>0</v>
      </c>
      <c r="B30" s="34" t="s">
        <v>172</v>
      </c>
      <c r="C30" s="161"/>
      <c r="D30" s="17"/>
      <c r="E30" s="17"/>
      <c r="F30" s="162"/>
      <c r="G30" s="163"/>
      <c r="H30" s="21"/>
    </row>
    <row r="31" spans="1:8" ht="54.75" customHeight="1" x14ac:dyDescent="0.25">
      <c r="A31" s="33" t="s">
        <v>0</v>
      </c>
      <c r="B31" s="34" t="s">
        <v>173</v>
      </c>
      <c r="C31" s="161"/>
      <c r="D31" s="17"/>
      <c r="E31" s="17"/>
      <c r="F31" s="162"/>
      <c r="G31" s="163"/>
      <c r="H31" s="21"/>
    </row>
    <row r="32" spans="1:8" ht="54.75" customHeight="1" x14ac:dyDescent="0.25">
      <c r="A32" s="33" t="s">
        <v>0</v>
      </c>
      <c r="B32" s="34" t="s">
        <v>174</v>
      </c>
      <c r="C32" s="161"/>
      <c r="D32" s="17"/>
      <c r="E32" s="17"/>
      <c r="F32" s="162"/>
      <c r="G32" s="163"/>
      <c r="H32" s="21"/>
    </row>
    <row r="33" spans="1:8" x14ac:dyDescent="0.25">
      <c r="A33" s="33" t="s">
        <v>0</v>
      </c>
      <c r="B33" s="39"/>
      <c r="C33" s="168"/>
      <c r="D33" s="169"/>
      <c r="E33" s="169"/>
      <c r="F33" s="170"/>
      <c r="G33" s="167"/>
      <c r="H33" s="21"/>
    </row>
    <row r="34" spans="1:8" x14ac:dyDescent="0.25">
      <c r="A34" s="33" t="s">
        <v>0</v>
      </c>
      <c r="B34" s="40" t="s">
        <v>15</v>
      </c>
      <c r="C34" s="29"/>
      <c r="D34" s="30"/>
      <c r="E34" s="30"/>
      <c r="F34" s="31"/>
      <c r="G34" s="99">
        <f>SUM(G35:G43)</f>
        <v>0</v>
      </c>
      <c r="H34" s="21"/>
    </row>
    <row r="35" spans="1:8" ht="102" x14ac:dyDescent="0.25">
      <c r="A35" s="33">
        <v>3</v>
      </c>
      <c r="B35" s="34" t="s">
        <v>16</v>
      </c>
      <c r="C35" s="35" t="s">
        <v>0</v>
      </c>
      <c r="D35" s="36" t="s">
        <v>81</v>
      </c>
      <c r="E35" s="36">
        <v>3</v>
      </c>
      <c r="F35" s="241"/>
      <c r="G35" s="101">
        <f t="shared" ref="G35:G43" si="0">E35*F35</f>
        <v>0</v>
      </c>
      <c r="H35" s="21"/>
    </row>
    <row r="36" spans="1:8" ht="76.5" x14ac:dyDescent="0.25">
      <c r="A36" s="33">
        <v>4</v>
      </c>
      <c r="B36" s="34" t="s">
        <v>18</v>
      </c>
      <c r="C36" s="35" t="s">
        <v>0</v>
      </c>
      <c r="D36" s="36" t="s">
        <v>81</v>
      </c>
      <c r="E36" s="36">
        <v>4</v>
      </c>
      <c r="F36" s="241"/>
      <c r="G36" s="101">
        <f t="shared" si="0"/>
        <v>0</v>
      </c>
      <c r="H36" s="21"/>
    </row>
    <row r="37" spans="1:8" ht="102" x14ac:dyDescent="0.25">
      <c r="A37" s="33">
        <v>5</v>
      </c>
      <c r="B37" s="34" t="s">
        <v>19</v>
      </c>
      <c r="C37" s="35" t="s">
        <v>0</v>
      </c>
      <c r="D37" s="36" t="s">
        <v>81</v>
      </c>
      <c r="E37" s="36">
        <v>1</v>
      </c>
      <c r="F37" s="241"/>
      <c r="G37" s="101">
        <f t="shared" si="0"/>
        <v>0</v>
      </c>
      <c r="H37" s="21"/>
    </row>
    <row r="38" spans="1:8" ht="76.5" x14ac:dyDescent="0.25">
      <c r="A38" s="33">
        <v>6</v>
      </c>
      <c r="B38" s="34" t="s">
        <v>20</v>
      </c>
      <c r="C38" s="35"/>
      <c r="D38" s="36" t="s">
        <v>81</v>
      </c>
      <c r="E38" s="36">
        <v>1</v>
      </c>
      <c r="F38" s="241"/>
      <c r="G38" s="101">
        <f t="shared" si="0"/>
        <v>0</v>
      </c>
      <c r="H38" s="21"/>
    </row>
    <row r="39" spans="1:8" ht="102" x14ac:dyDescent="0.25">
      <c r="A39" s="33">
        <v>7</v>
      </c>
      <c r="B39" s="34" t="s">
        <v>21</v>
      </c>
      <c r="C39" s="35"/>
      <c r="D39" s="36" t="s">
        <v>81</v>
      </c>
      <c r="E39" s="36">
        <v>1</v>
      </c>
      <c r="F39" s="241"/>
      <c r="G39" s="101">
        <f t="shared" si="0"/>
        <v>0</v>
      </c>
      <c r="H39" s="21"/>
    </row>
    <row r="40" spans="1:8" ht="76.5" x14ac:dyDescent="0.25">
      <c r="A40" s="33">
        <v>8</v>
      </c>
      <c r="B40" s="34" t="s">
        <v>22</v>
      </c>
      <c r="C40" s="35"/>
      <c r="D40" s="36" t="s">
        <v>81</v>
      </c>
      <c r="E40" s="36">
        <v>1</v>
      </c>
      <c r="F40" s="241"/>
      <c r="G40" s="101">
        <f t="shared" si="0"/>
        <v>0</v>
      </c>
      <c r="H40" s="21"/>
    </row>
    <row r="41" spans="1:8" ht="63.75" x14ac:dyDescent="0.25">
      <c r="A41" s="33">
        <v>9</v>
      </c>
      <c r="B41" s="34" t="s">
        <v>23</v>
      </c>
      <c r="C41" s="35"/>
      <c r="D41" s="36" t="s">
        <v>81</v>
      </c>
      <c r="E41" s="36">
        <v>1</v>
      </c>
      <c r="F41" s="241"/>
      <c r="G41" s="101">
        <f t="shared" si="0"/>
        <v>0</v>
      </c>
      <c r="H41" s="21"/>
    </row>
    <row r="42" spans="1:8" ht="89.25" x14ac:dyDescent="0.25">
      <c r="A42" s="33">
        <v>10</v>
      </c>
      <c r="B42" s="34" t="s">
        <v>24</v>
      </c>
      <c r="C42" s="35"/>
      <c r="D42" s="36" t="s">
        <v>81</v>
      </c>
      <c r="E42" s="36">
        <v>1</v>
      </c>
      <c r="F42" s="241"/>
      <c r="G42" s="101">
        <f t="shared" si="0"/>
        <v>0</v>
      </c>
      <c r="H42" s="21"/>
    </row>
    <row r="43" spans="1:8" ht="51" x14ac:dyDescent="0.25">
      <c r="A43" s="33">
        <v>11</v>
      </c>
      <c r="B43" s="34" t="s">
        <v>25</v>
      </c>
      <c r="C43" s="35"/>
      <c r="D43" s="36" t="s">
        <v>81</v>
      </c>
      <c r="E43" s="36">
        <v>2</v>
      </c>
      <c r="F43" s="241"/>
      <c r="G43" s="101">
        <f t="shared" si="0"/>
        <v>0</v>
      </c>
      <c r="H43" s="21"/>
    </row>
    <row r="44" spans="1:8" x14ac:dyDescent="0.25">
      <c r="A44" s="33" t="s">
        <v>0</v>
      </c>
      <c r="B44" s="39"/>
      <c r="C44" s="29"/>
      <c r="D44" s="30"/>
      <c r="E44" s="30"/>
      <c r="F44" s="31"/>
      <c r="G44" s="100"/>
      <c r="H44" s="21"/>
    </row>
    <row r="45" spans="1:8" x14ac:dyDescent="0.25">
      <c r="A45" s="33">
        <v>12</v>
      </c>
      <c r="B45" s="38" t="s">
        <v>26</v>
      </c>
      <c r="C45" s="29"/>
      <c r="D45" s="30" t="s">
        <v>81</v>
      </c>
      <c r="E45" s="30">
        <v>1</v>
      </c>
      <c r="F45" s="31"/>
      <c r="G45" s="240"/>
      <c r="H45" s="21"/>
    </row>
    <row r="46" spans="1:8" ht="51" x14ac:dyDescent="0.25">
      <c r="A46" s="33" t="s">
        <v>0</v>
      </c>
      <c r="B46" s="34" t="s">
        <v>175</v>
      </c>
      <c r="C46" s="157"/>
      <c r="D46" s="158"/>
      <c r="E46" s="158"/>
      <c r="F46" s="159"/>
      <c r="G46" s="160"/>
      <c r="H46" s="21"/>
    </row>
    <row r="47" spans="1:8" ht="38.25" x14ac:dyDescent="0.25">
      <c r="A47" s="33" t="s">
        <v>0</v>
      </c>
      <c r="B47" s="34" t="s">
        <v>176</v>
      </c>
      <c r="C47" s="161"/>
      <c r="D47" s="17"/>
      <c r="E47" s="17"/>
      <c r="F47" s="162"/>
      <c r="G47" s="163"/>
      <c r="H47" s="21"/>
    </row>
    <row r="48" spans="1:8" ht="89.25" x14ac:dyDescent="0.25">
      <c r="A48" s="33" t="s">
        <v>0</v>
      </c>
      <c r="B48" s="34" t="s">
        <v>177</v>
      </c>
      <c r="C48" s="161"/>
      <c r="D48" s="17"/>
      <c r="E48" s="17"/>
      <c r="F48" s="162"/>
      <c r="G48" s="163"/>
      <c r="H48" s="21"/>
    </row>
    <row r="49" spans="1:8" ht="38.25" x14ac:dyDescent="0.25">
      <c r="A49" s="33" t="s">
        <v>0</v>
      </c>
      <c r="B49" s="34" t="s">
        <v>178</v>
      </c>
      <c r="C49" s="161"/>
      <c r="D49" s="17"/>
      <c r="E49" s="17"/>
      <c r="F49" s="162"/>
      <c r="G49" s="163"/>
      <c r="H49" s="21"/>
    </row>
    <row r="50" spans="1:8" ht="38.25" x14ac:dyDescent="0.25">
      <c r="A50" s="33" t="s">
        <v>0</v>
      </c>
      <c r="B50" s="34" t="s">
        <v>179</v>
      </c>
      <c r="C50" s="161"/>
      <c r="D50" s="17"/>
      <c r="E50" s="17"/>
      <c r="F50" s="162"/>
      <c r="G50" s="163"/>
      <c r="H50" s="21"/>
    </row>
    <row r="51" spans="1:8" ht="38.25" x14ac:dyDescent="0.25">
      <c r="A51" s="33" t="s">
        <v>0</v>
      </c>
      <c r="B51" s="34" t="s">
        <v>180</v>
      </c>
      <c r="C51" s="161"/>
      <c r="D51" s="17"/>
      <c r="E51" s="17"/>
      <c r="F51" s="162"/>
      <c r="G51" s="163"/>
      <c r="H51" s="21"/>
    </row>
    <row r="52" spans="1:8" ht="63.75" x14ac:dyDescent="0.25">
      <c r="A52" s="33" t="s">
        <v>0</v>
      </c>
      <c r="B52" s="34" t="s">
        <v>181</v>
      </c>
      <c r="C52" s="161"/>
      <c r="D52" s="17"/>
      <c r="E52" s="17"/>
      <c r="F52" s="162"/>
      <c r="G52" s="163"/>
      <c r="H52" s="21"/>
    </row>
    <row r="53" spans="1:8" ht="51" x14ac:dyDescent="0.25">
      <c r="A53" s="33" t="s">
        <v>0</v>
      </c>
      <c r="B53" s="34" t="s">
        <v>182</v>
      </c>
      <c r="C53" s="161"/>
      <c r="D53" s="17"/>
      <c r="E53" s="17"/>
      <c r="F53" s="162"/>
      <c r="G53" s="163"/>
      <c r="H53" s="21"/>
    </row>
    <row r="54" spans="1:8" ht="25.5" x14ac:dyDescent="0.25">
      <c r="A54" s="33" t="s">
        <v>0</v>
      </c>
      <c r="B54" s="34" t="s">
        <v>183</v>
      </c>
      <c r="C54" s="161"/>
      <c r="D54" s="17"/>
      <c r="E54" s="17"/>
      <c r="F54" s="162"/>
      <c r="G54" s="163"/>
      <c r="H54" s="21"/>
    </row>
    <row r="55" spans="1:8" ht="38.25" x14ac:dyDescent="0.25">
      <c r="A55" s="33" t="s">
        <v>0</v>
      </c>
      <c r="B55" s="34" t="s">
        <v>184</v>
      </c>
      <c r="C55" s="161"/>
      <c r="D55" s="17"/>
      <c r="E55" s="17"/>
      <c r="F55" s="162"/>
      <c r="G55" s="163"/>
      <c r="H55" s="21"/>
    </row>
    <row r="56" spans="1:8" ht="25.5" x14ac:dyDescent="0.25">
      <c r="A56" s="33" t="s">
        <v>0</v>
      </c>
      <c r="B56" s="34" t="s">
        <v>185</v>
      </c>
      <c r="C56" s="161"/>
      <c r="D56" s="17"/>
      <c r="E56" s="17"/>
      <c r="F56" s="162"/>
      <c r="G56" s="163"/>
      <c r="H56" s="21"/>
    </row>
    <row r="57" spans="1:8" x14ac:dyDescent="0.25">
      <c r="A57" s="33" t="s">
        <v>0</v>
      </c>
      <c r="B57" s="34" t="s">
        <v>186</v>
      </c>
      <c r="C57" s="161"/>
      <c r="D57" s="17"/>
      <c r="E57" s="17"/>
      <c r="F57" s="162"/>
      <c r="G57" s="163"/>
      <c r="H57" s="21"/>
    </row>
    <row r="58" spans="1:8" x14ac:dyDescent="0.25">
      <c r="A58" s="33" t="s">
        <v>0</v>
      </c>
      <c r="B58" s="37"/>
      <c r="C58" s="164"/>
      <c r="D58" s="165"/>
      <c r="E58" s="165"/>
      <c r="F58" s="166"/>
      <c r="G58" s="167"/>
      <c r="H58" s="21"/>
    </row>
    <row r="59" spans="1:8" x14ac:dyDescent="0.25">
      <c r="A59" s="33" t="s">
        <v>0</v>
      </c>
      <c r="B59" s="38" t="s">
        <v>27</v>
      </c>
      <c r="C59" s="29"/>
      <c r="D59" s="30"/>
      <c r="E59" s="30"/>
      <c r="F59" s="31"/>
      <c r="G59" s="99">
        <f>SUM(G60:G97)</f>
        <v>0</v>
      </c>
      <c r="H59" s="21"/>
    </row>
    <row r="60" spans="1:8" ht="17.25" x14ac:dyDescent="0.25">
      <c r="A60" s="33">
        <v>13</v>
      </c>
      <c r="B60" s="39" t="s">
        <v>28</v>
      </c>
      <c r="C60" s="41">
        <f>SUM(C61:C67)</f>
        <v>8.8999999999999986</v>
      </c>
      <c r="D60" s="42" t="s">
        <v>29</v>
      </c>
      <c r="E60" s="42">
        <v>1</v>
      </c>
      <c r="F60" s="232"/>
      <c r="G60" s="100">
        <f>C60*E60*F60</f>
        <v>0</v>
      </c>
      <c r="H60" s="21"/>
    </row>
    <row r="61" spans="1:8" ht="17.25" x14ac:dyDescent="0.25">
      <c r="A61" s="33" t="s">
        <v>0</v>
      </c>
      <c r="B61" s="44" t="s">
        <v>30</v>
      </c>
      <c r="C61" s="45">
        <v>1.5</v>
      </c>
      <c r="D61" s="46" t="s">
        <v>31</v>
      </c>
      <c r="E61" s="42"/>
      <c r="F61" s="43"/>
      <c r="G61" s="100"/>
      <c r="H61" s="21"/>
    </row>
    <row r="62" spans="1:8" x14ac:dyDescent="0.25">
      <c r="A62" s="33" t="s">
        <v>0</v>
      </c>
      <c r="B62" s="44" t="s">
        <v>32</v>
      </c>
      <c r="C62" s="45"/>
      <c r="D62" s="46"/>
      <c r="E62" s="42"/>
      <c r="F62" s="43"/>
      <c r="G62" s="100"/>
      <c r="H62" s="21"/>
    </row>
    <row r="63" spans="1:8" ht="17.25" x14ac:dyDescent="0.25">
      <c r="A63" s="33"/>
      <c r="B63" s="44" t="s">
        <v>33</v>
      </c>
      <c r="C63" s="45">
        <v>1.5</v>
      </c>
      <c r="D63" s="46" t="s">
        <v>31</v>
      </c>
      <c r="E63" s="42"/>
      <c r="F63" s="43"/>
      <c r="G63" s="100"/>
      <c r="H63" s="21"/>
    </row>
    <row r="64" spans="1:8" ht="17.25" x14ac:dyDescent="0.25">
      <c r="A64" s="33"/>
      <c r="B64" s="44" t="s">
        <v>34</v>
      </c>
      <c r="C64" s="45">
        <v>1.5</v>
      </c>
      <c r="D64" s="46" t="s">
        <v>31</v>
      </c>
      <c r="E64" s="42"/>
      <c r="F64" s="43"/>
      <c r="G64" s="100"/>
      <c r="H64" s="21"/>
    </row>
    <row r="65" spans="1:8" ht="17.25" x14ac:dyDescent="0.25">
      <c r="A65" s="33"/>
      <c r="B65" s="44" t="s">
        <v>35</v>
      </c>
      <c r="C65" s="45">
        <v>1.2</v>
      </c>
      <c r="D65" s="46" t="s">
        <v>31</v>
      </c>
      <c r="E65" s="42"/>
      <c r="F65" s="43"/>
      <c r="G65" s="100"/>
      <c r="H65" s="21"/>
    </row>
    <row r="66" spans="1:8" ht="17.25" x14ac:dyDescent="0.25">
      <c r="A66" s="33"/>
      <c r="B66" s="44" t="s">
        <v>36</v>
      </c>
      <c r="C66" s="45">
        <v>2.5</v>
      </c>
      <c r="D66" s="46" t="s">
        <v>31</v>
      </c>
      <c r="E66" s="42"/>
      <c r="F66" s="43"/>
      <c r="G66" s="100"/>
      <c r="H66" s="21"/>
    </row>
    <row r="67" spans="1:8" ht="17.25" x14ac:dyDescent="0.25">
      <c r="A67" s="33"/>
      <c r="B67" s="44" t="s">
        <v>37</v>
      </c>
      <c r="C67" s="45">
        <v>0.7</v>
      </c>
      <c r="D67" s="46" t="s">
        <v>31</v>
      </c>
      <c r="E67" s="42"/>
      <c r="F67" s="43"/>
      <c r="G67" s="100"/>
      <c r="H67" s="21"/>
    </row>
    <row r="68" spans="1:8" x14ac:dyDescent="0.25">
      <c r="A68" s="33"/>
      <c r="B68" s="44"/>
      <c r="C68" s="41"/>
      <c r="D68" s="42"/>
      <c r="E68" s="42"/>
      <c r="F68" s="43"/>
      <c r="G68" s="100"/>
      <c r="H68" s="21"/>
    </row>
    <row r="69" spans="1:8" ht="21" customHeight="1" x14ac:dyDescent="0.25">
      <c r="A69" s="33">
        <v>14</v>
      </c>
      <c r="B69" s="39" t="s">
        <v>38</v>
      </c>
      <c r="C69" s="41">
        <f>SUM(C70:C74)</f>
        <v>5.8</v>
      </c>
      <c r="D69" s="42" t="s">
        <v>29</v>
      </c>
      <c r="E69" s="42">
        <v>1</v>
      </c>
      <c r="F69" s="232"/>
      <c r="G69" s="100">
        <f>C69*E69*F69</f>
        <v>0</v>
      </c>
      <c r="H69" s="21"/>
    </row>
    <row r="70" spans="1:8" ht="15" customHeight="1" x14ac:dyDescent="0.25">
      <c r="A70" s="33"/>
      <c r="B70" s="44" t="s">
        <v>39</v>
      </c>
      <c r="C70" s="45">
        <v>1.5</v>
      </c>
      <c r="D70" s="46" t="s">
        <v>31</v>
      </c>
      <c r="E70" s="42"/>
      <c r="F70" s="43"/>
      <c r="G70" s="100"/>
      <c r="H70" s="21"/>
    </row>
    <row r="71" spans="1:8" ht="15" customHeight="1" x14ac:dyDescent="0.25">
      <c r="A71" s="33"/>
      <c r="B71" s="44" t="s">
        <v>40</v>
      </c>
      <c r="C71" s="45">
        <v>1.5</v>
      </c>
      <c r="D71" s="46" t="s">
        <v>31</v>
      </c>
      <c r="E71" s="42"/>
      <c r="F71" s="43"/>
      <c r="G71" s="100"/>
      <c r="H71" s="21"/>
    </row>
    <row r="72" spans="1:8" ht="15" customHeight="1" x14ac:dyDescent="0.25">
      <c r="A72" s="33"/>
      <c r="B72" s="44" t="s">
        <v>41</v>
      </c>
      <c r="C72" s="45">
        <v>0.3</v>
      </c>
      <c r="D72" s="46" t="s">
        <v>31</v>
      </c>
      <c r="E72" s="42"/>
      <c r="F72" s="43"/>
      <c r="G72" s="100"/>
      <c r="H72" s="21"/>
    </row>
    <row r="73" spans="1:8" ht="15" customHeight="1" x14ac:dyDescent="0.25">
      <c r="A73" s="33"/>
      <c r="B73" s="44" t="s">
        <v>42</v>
      </c>
      <c r="C73" s="45">
        <v>1.5</v>
      </c>
      <c r="D73" s="46" t="s">
        <v>31</v>
      </c>
      <c r="E73" s="42"/>
      <c r="F73" s="43"/>
      <c r="G73" s="100"/>
      <c r="H73" s="21"/>
    </row>
    <row r="74" spans="1:8" ht="15" customHeight="1" x14ac:dyDescent="0.25">
      <c r="A74" s="33"/>
      <c r="B74" s="44" t="s">
        <v>43</v>
      </c>
      <c r="C74" s="45">
        <v>1</v>
      </c>
      <c r="D74" s="46" t="s">
        <v>31</v>
      </c>
      <c r="E74" s="42"/>
      <c r="F74" s="43"/>
      <c r="G74" s="100"/>
      <c r="H74" s="21"/>
    </row>
    <row r="75" spans="1:8" x14ac:dyDescent="0.25">
      <c r="A75" s="33"/>
      <c r="B75" s="38"/>
      <c r="C75" s="29"/>
      <c r="D75" s="30"/>
      <c r="E75" s="30"/>
      <c r="F75" s="31"/>
      <c r="G75" s="100"/>
      <c r="H75" s="21"/>
    </row>
    <row r="76" spans="1:8" ht="17.25" x14ac:dyDescent="0.25">
      <c r="A76" s="33">
        <v>15</v>
      </c>
      <c r="B76" s="39" t="s">
        <v>44</v>
      </c>
      <c r="C76" s="41">
        <f>SUM(C77:C90)</f>
        <v>33.699999999999996</v>
      </c>
      <c r="D76" s="42" t="s">
        <v>29</v>
      </c>
      <c r="E76" s="42">
        <v>1</v>
      </c>
      <c r="F76" s="232"/>
      <c r="G76" s="100">
        <f>C76*E76*F76</f>
        <v>0</v>
      </c>
      <c r="H76" s="21"/>
    </row>
    <row r="77" spans="1:8" ht="17.25" x14ac:dyDescent="0.25">
      <c r="A77" s="33"/>
      <c r="B77" s="44" t="s">
        <v>45</v>
      </c>
      <c r="C77" s="45">
        <v>5</v>
      </c>
      <c r="D77" s="46" t="s">
        <v>31</v>
      </c>
      <c r="E77" s="42"/>
      <c r="F77" s="43"/>
      <c r="G77" s="100"/>
      <c r="H77" s="21"/>
    </row>
    <row r="78" spans="1:8" ht="17.25" x14ac:dyDescent="0.25">
      <c r="A78" s="33"/>
      <c r="B78" s="44" t="s">
        <v>46</v>
      </c>
      <c r="C78" s="45">
        <v>1.2</v>
      </c>
      <c r="D78" s="46" t="s">
        <v>31</v>
      </c>
      <c r="E78" s="42"/>
      <c r="F78" s="43"/>
      <c r="G78" s="100"/>
      <c r="H78" s="21"/>
    </row>
    <row r="79" spans="1:8" ht="17.25" x14ac:dyDescent="0.25">
      <c r="A79" s="33"/>
      <c r="B79" s="44" t="s">
        <v>47</v>
      </c>
      <c r="C79" s="45">
        <v>1.2</v>
      </c>
      <c r="D79" s="46" t="s">
        <v>31</v>
      </c>
      <c r="E79" s="42"/>
      <c r="F79" s="43"/>
      <c r="G79" s="100"/>
      <c r="H79" s="21"/>
    </row>
    <row r="80" spans="1:8" ht="17.25" x14ac:dyDescent="0.25">
      <c r="A80" s="33"/>
      <c r="B80" s="44" t="s">
        <v>48</v>
      </c>
      <c r="C80" s="45">
        <v>2.1</v>
      </c>
      <c r="D80" s="46" t="s">
        <v>31</v>
      </c>
      <c r="E80" s="42"/>
      <c r="F80" s="43"/>
      <c r="G80" s="100"/>
      <c r="H80" s="21"/>
    </row>
    <row r="81" spans="1:8" ht="17.25" x14ac:dyDescent="0.25">
      <c r="A81" s="33"/>
      <c r="B81" s="44" t="s">
        <v>49</v>
      </c>
      <c r="C81" s="45">
        <v>2.1</v>
      </c>
      <c r="D81" s="46" t="s">
        <v>31</v>
      </c>
      <c r="E81" s="42"/>
      <c r="F81" s="43"/>
      <c r="G81" s="100"/>
      <c r="H81" s="21"/>
    </row>
    <row r="82" spans="1:8" ht="17.25" x14ac:dyDescent="0.25">
      <c r="A82" s="33"/>
      <c r="B82" s="44" t="s">
        <v>50</v>
      </c>
      <c r="C82" s="45">
        <v>1.9</v>
      </c>
      <c r="D82" s="46" t="s">
        <v>31</v>
      </c>
      <c r="E82" s="42"/>
      <c r="F82" s="43"/>
      <c r="G82" s="100"/>
      <c r="H82" s="21"/>
    </row>
    <row r="83" spans="1:8" ht="17.25" x14ac:dyDescent="0.25">
      <c r="A83" s="33"/>
      <c r="B83" s="44" t="s">
        <v>51</v>
      </c>
      <c r="C83" s="45">
        <v>3.2</v>
      </c>
      <c r="D83" s="46" t="s">
        <v>31</v>
      </c>
      <c r="E83" s="42"/>
      <c r="F83" s="43"/>
      <c r="G83" s="100"/>
      <c r="H83" s="21"/>
    </row>
    <row r="84" spans="1:8" ht="17.25" x14ac:dyDescent="0.25">
      <c r="A84" s="33"/>
      <c r="B84" s="44" t="s">
        <v>52</v>
      </c>
      <c r="C84" s="45">
        <v>1.3</v>
      </c>
      <c r="D84" s="46" t="s">
        <v>31</v>
      </c>
      <c r="E84" s="42"/>
      <c r="F84" s="43"/>
      <c r="G84" s="100"/>
      <c r="H84" s="21"/>
    </row>
    <row r="85" spans="1:8" ht="17.25" x14ac:dyDescent="0.25">
      <c r="A85" s="33"/>
      <c r="B85" s="44" t="s">
        <v>53</v>
      </c>
      <c r="C85" s="45">
        <v>1</v>
      </c>
      <c r="D85" s="46" t="s">
        <v>31</v>
      </c>
      <c r="E85" s="42"/>
      <c r="F85" s="43"/>
      <c r="G85" s="100"/>
      <c r="H85" s="21"/>
    </row>
    <row r="86" spans="1:8" ht="17.25" x14ac:dyDescent="0.25">
      <c r="A86" s="33"/>
      <c r="B86" s="44" t="s">
        <v>54</v>
      </c>
      <c r="C86" s="45">
        <v>7.5</v>
      </c>
      <c r="D86" s="46" t="s">
        <v>31</v>
      </c>
      <c r="E86" s="42"/>
      <c r="F86" s="43"/>
      <c r="G86" s="100"/>
      <c r="H86" s="21"/>
    </row>
    <row r="87" spans="1:8" ht="17.25" x14ac:dyDescent="0.25">
      <c r="A87" s="33"/>
      <c r="B87" s="44" t="s">
        <v>55</v>
      </c>
      <c r="C87" s="45">
        <v>2.9</v>
      </c>
      <c r="D87" s="46" t="s">
        <v>31</v>
      </c>
      <c r="E87" s="42"/>
      <c r="F87" s="43"/>
      <c r="G87" s="100"/>
      <c r="H87" s="21"/>
    </row>
    <row r="88" spans="1:8" ht="17.25" x14ac:dyDescent="0.25">
      <c r="A88" s="33"/>
      <c r="B88" s="44" t="s">
        <v>56</v>
      </c>
      <c r="C88" s="45">
        <v>3</v>
      </c>
      <c r="D88" s="46" t="s">
        <v>31</v>
      </c>
      <c r="E88" s="42"/>
      <c r="F88" s="43"/>
      <c r="G88" s="100"/>
      <c r="H88" s="21"/>
    </row>
    <row r="89" spans="1:8" ht="17.25" x14ac:dyDescent="0.25">
      <c r="A89" s="33"/>
      <c r="B89" s="44" t="s">
        <v>57</v>
      </c>
      <c r="C89" s="45">
        <v>0.8</v>
      </c>
      <c r="D89" s="46" t="s">
        <v>31</v>
      </c>
      <c r="E89" s="42"/>
      <c r="F89" s="43"/>
      <c r="G89" s="100"/>
      <c r="H89" s="21"/>
    </row>
    <row r="90" spans="1:8" ht="17.25" x14ac:dyDescent="0.25">
      <c r="A90" s="33"/>
      <c r="B90" s="44" t="s">
        <v>58</v>
      </c>
      <c r="C90" s="45">
        <v>0.5</v>
      </c>
      <c r="D90" s="46" t="s">
        <v>31</v>
      </c>
      <c r="E90" s="42"/>
      <c r="F90" s="43"/>
      <c r="G90" s="100"/>
      <c r="H90" s="21"/>
    </row>
    <row r="91" spans="1:8" x14ac:dyDescent="0.25">
      <c r="A91" s="33"/>
      <c r="B91" s="44"/>
      <c r="C91" s="45"/>
      <c r="D91" s="46"/>
      <c r="E91" s="42"/>
      <c r="F91" s="43"/>
      <c r="G91" s="100"/>
      <c r="H91" s="21"/>
    </row>
    <row r="92" spans="1:8" ht="17.25" customHeight="1" x14ac:dyDescent="0.25">
      <c r="A92" s="33">
        <v>16</v>
      </c>
      <c r="B92" s="39" t="s">
        <v>59</v>
      </c>
      <c r="C92" s="41">
        <f>SUM(C93:C95)</f>
        <v>8</v>
      </c>
      <c r="D92" s="42" t="s">
        <v>29</v>
      </c>
      <c r="E92" s="42">
        <v>1</v>
      </c>
      <c r="F92" s="232"/>
      <c r="G92" s="100">
        <f>C92*E92*F92</f>
        <v>0</v>
      </c>
      <c r="H92" s="21"/>
    </row>
    <row r="93" spans="1:8" ht="17.25" customHeight="1" x14ac:dyDescent="0.25">
      <c r="A93" s="33"/>
      <c r="B93" s="44" t="s">
        <v>39</v>
      </c>
      <c r="C93" s="45">
        <f>C70</f>
        <v>1.5</v>
      </c>
      <c r="D93" s="46" t="s">
        <v>31</v>
      </c>
      <c r="E93" s="42"/>
      <c r="F93" s="43"/>
      <c r="G93" s="100"/>
      <c r="H93" s="21"/>
    </row>
    <row r="94" spans="1:8" ht="17.25" customHeight="1" x14ac:dyDescent="0.25">
      <c r="A94" s="33"/>
      <c r="B94" s="44" t="s">
        <v>42</v>
      </c>
      <c r="C94" s="45">
        <f>C73</f>
        <v>1.5</v>
      </c>
      <c r="D94" s="46" t="s">
        <v>31</v>
      </c>
      <c r="E94" s="42"/>
      <c r="F94" s="43"/>
      <c r="G94" s="100"/>
      <c r="H94" s="21"/>
    </row>
    <row r="95" spans="1:8" ht="17.25" customHeight="1" x14ac:dyDescent="0.25">
      <c r="A95" s="33"/>
      <c r="B95" s="44" t="s">
        <v>45</v>
      </c>
      <c r="C95" s="45">
        <f>C77</f>
        <v>5</v>
      </c>
      <c r="D95" s="46" t="s">
        <v>31</v>
      </c>
      <c r="E95" s="42"/>
      <c r="F95" s="43"/>
      <c r="G95" s="100"/>
      <c r="H95" s="21"/>
    </row>
    <row r="96" spans="1:8" x14ac:dyDescent="0.25">
      <c r="A96" s="33"/>
      <c r="B96" s="44"/>
      <c r="C96" s="45"/>
      <c r="D96" s="46"/>
      <c r="E96" s="42"/>
      <c r="F96" s="43"/>
      <c r="G96" s="100"/>
      <c r="H96" s="21"/>
    </row>
    <row r="97" spans="1:8" ht="17.25" customHeight="1" x14ac:dyDescent="0.25">
      <c r="A97" s="33">
        <v>17</v>
      </c>
      <c r="B97" s="39" t="s">
        <v>60</v>
      </c>
      <c r="C97" s="41">
        <f>SUM(C98:C114)</f>
        <v>33.299999999999997</v>
      </c>
      <c r="D97" s="42" t="s">
        <v>29</v>
      </c>
      <c r="E97" s="42">
        <v>1</v>
      </c>
      <c r="F97" s="232"/>
      <c r="G97" s="100">
        <f>C97*E97*F97</f>
        <v>0</v>
      </c>
      <c r="H97" s="21"/>
    </row>
    <row r="98" spans="1:8" ht="17.25" customHeight="1" x14ac:dyDescent="0.25">
      <c r="A98" s="33"/>
      <c r="B98" s="44" t="s">
        <v>41</v>
      </c>
      <c r="C98" s="41">
        <f>C72</f>
        <v>0.3</v>
      </c>
      <c r="D98" s="46" t="s">
        <v>31</v>
      </c>
      <c r="E98" s="42"/>
      <c r="F98" s="43"/>
      <c r="G98" s="100"/>
      <c r="H98" s="21"/>
    </row>
    <row r="99" spans="1:8" ht="17.25" customHeight="1" x14ac:dyDescent="0.25">
      <c r="A99" s="33"/>
      <c r="B99" s="44" t="s">
        <v>40</v>
      </c>
      <c r="C99" s="41">
        <f>C71</f>
        <v>1.5</v>
      </c>
      <c r="D99" s="46" t="s">
        <v>31</v>
      </c>
      <c r="E99" s="42"/>
      <c r="F99" s="43"/>
      <c r="G99" s="100"/>
      <c r="H99" s="21"/>
    </row>
    <row r="100" spans="1:8" ht="17.25" customHeight="1" x14ac:dyDescent="0.25">
      <c r="A100" s="33"/>
      <c r="B100" s="44" t="s">
        <v>61</v>
      </c>
      <c r="C100" s="41">
        <v>0.8</v>
      </c>
      <c r="D100" s="46" t="s">
        <v>31</v>
      </c>
      <c r="E100" s="42"/>
      <c r="F100" s="43"/>
      <c r="G100" s="100"/>
      <c r="H100" s="21"/>
    </row>
    <row r="101" spans="1:8" ht="17.25" customHeight="1" x14ac:dyDescent="0.25">
      <c r="A101" s="33"/>
      <c r="B101" s="44" t="s">
        <v>46</v>
      </c>
      <c r="C101" s="41">
        <f t="shared" ref="C101:C109" si="1">C78</f>
        <v>1.2</v>
      </c>
      <c r="D101" s="46" t="s">
        <v>31</v>
      </c>
      <c r="E101" s="42"/>
      <c r="F101" s="43"/>
      <c r="G101" s="100"/>
      <c r="H101" s="21"/>
    </row>
    <row r="102" spans="1:8" ht="17.25" customHeight="1" x14ac:dyDescent="0.25">
      <c r="A102" s="33"/>
      <c r="B102" s="44" t="s">
        <v>47</v>
      </c>
      <c r="C102" s="41">
        <f t="shared" si="1"/>
        <v>1.2</v>
      </c>
      <c r="D102" s="46" t="s">
        <v>31</v>
      </c>
      <c r="E102" s="42"/>
      <c r="F102" s="43"/>
      <c r="G102" s="100"/>
      <c r="H102" s="21"/>
    </row>
    <row r="103" spans="1:8" ht="17.25" customHeight="1" x14ac:dyDescent="0.25">
      <c r="A103" s="33"/>
      <c r="B103" s="44" t="s">
        <v>48</v>
      </c>
      <c r="C103" s="41">
        <f t="shared" si="1"/>
        <v>2.1</v>
      </c>
      <c r="D103" s="46" t="s">
        <v>31</v>
      </c>
      <c r="E103" s="42"/>
      <c r="F103" s="43"/>
      <c r="G103" s="100"/>
      <c r="H103" s="21"/>
    </row>
    <row r="104" spans="1:8" ht="17.25" customHeight="1" x14ac:dyDescent="0.25">
      <c r="A104" s="33"/>
      <c r="B104" s="44" t="s">
        <v>49</v>
      </c>
      <c r="C104" s="41">
        <f t="shared" si="1"/>
        <v>2.1</v>
      </c>
      <c r="D104" s="46" t="s">
        <v>31</v>
      </c>
      <c r="E104" s="42"/>
      <c r="F104" s="43"/>
      <c r="G104" s="100"/>
      <c r="H104" s="21"/>
    </row>
    <row r="105" spans="1:8" ht="17.25" customHeight="1" x14ac:dyDescent="0.25">
      <c r="A105" s="33"/>
      <c r="B105" s="44" t="s">
        <v>50</v>
      </c>
      <c r="C105" s="41">
        <f t="shared" si="1"/>
        <v>1.9</v>
      </c>
      <c r="D105" s="46" t="s">
        <v>31</v>
      </c>
      <c r="E105" s="42"/>
      <c r="F105" s="43"/>
      <c r="G105" s="100"/>
      <c r="H105" s="21"/>
    </row>
    <row r="106" spans="1:8" ht="17.25" customHeight="1" x14ac:dyDescent="0.25">
      <c r="A106" s="33"/>
      <c r="B106" s="44" t="s">
        <v>51</v>
      </c>
      <c r="C106" s="41">
        <f t="shared" si="1"/>
        <v>3.2</v>
      </c>
      <c r="D106" s="46" t="s">
        <v>31</v>
      </c>
      <c r="E106" s="42"/>
      <c r="F106" s="43"/>
      <c r="G106" s="100"/>
      <c r="H106" s="21"/>
    </row>
    <row r="107" spans="1:8" ht="17.25" customHeight="1" x14ac:dyDescent="0.25">
      <c r="A107" s="33"/>
      <c r="B107" s="44" t="s">
        <v>52</v>
      </c>
      <c r="C107" s="41">
        <f t="shared" si="1"/>
        <v>1.3</v>
      </c>
      <c r="D107" s="46" t="s">
        <v>31</v>
      </c>
      <c r="E107" s="42"/>
      <c r="F107" s="43"/>
      <c r="G107" s="100"/>
      <c r="H107" s="21"/>
    </row>
    <row r="108" spans="1:8" ht="17.25" customHeight="1" x14ac:dyDescent="0.25">
      <c r="A108" s="33"/>
      <c r="B108" s="44" t="s">
        <v>53</v>
      </c>
      <c r="C108" s="41">
        <f t="shared" si="1"/>
        <v>1</v>
      </c>
      <c r="D108" s="46" t="s">
        <v>31</v>
      </c>
      <c r="E108" s="42"/>
      <c r="F108" s="43"/>
      <c r="G108" s="100"/>
      <c r="H108" s="21"/>
    </row>
    <row r="109" spans="1:8" ht="17.25" customHeight="1" x14ac:dyDescent="0.25">
      <c r="A109" s="33"/>
      <c r="B109" s="44" t="s">
        <v>54</v>
      </c>
      <c r="C109" s="41">
        <f t="shared" si="1"/>
        <v>7.5</v>
      </c>
      <c r="D109" s="46" t="s">
        <v>31</v>
      </c>
      <c r="E109" s="42"/>
      <c r="F109" s="43"/>
      <c r="G109" s="100"/>
      <c r="H109" s="21"/>
    </row>
    <row r="110" spans="1:8" ht="17.25" customHeight="1" x14ac:dyDescent="0.25">
      <c r="A110" s="33"/>
      <c r="B110" s="44" t="s">
        <v>55</v>
      </c>
      <c r="C110" s="45">
        <v>2.9</v>
      </c>
      <c r="D110" s="46" t="s">
        <v>31</v>
      </c>
      <c r="E110" s="42"/>
      <c r="F110" s="43"/>
      <c r="G110" s="100"/>
      <c r="H110" s="21"/>
    </row>
    <row r="111" spans="1:8" ht="17.25" customHeight="1" x14ac:dyDescent="0.25">
      <c r="A111" s="33"/>
      <c r="B111" s="44" t="s">
        <v>56</v>
      </c>
      <c r="C111" s="45">
        <v>3</v>
      </c>
      <c r="D111" s="46" t="s">
        <v>31</v>
      </c>
      <c r="E111" s="42"/>
      <c r="F111" s="43"/>
      <c r="G111" s="100"/>
      <c r="H111" s="21"/>
    </row>
    <row r="112" spans="1:8" ht="17.25" customHeight="1" x14ac:dyDescent="0.25">
      <c r="A112" s="33"/>
      <c r="B112" s="44" t="s">
        <v>57</v>
      </c>
      <c r="C112" s="41">
        <f>C89</f>
        <v>0.8</v>
      </c>
      <c r="D112" s="46" t="s">
        <v>31</v>
      </c>
      <c r="E112" s="42"/>
      <c r="F112" s="43"/>
      <c r="G112" s="100"/>
      <c r="H112" s="21"/>
    </row>
    <row r="113" spans="1:8" ht="17.25" customHeight="1" x14ac:dyDescent="0.25">
      <c r="A113" s="33"/>
      <c r="B113" s="44" t="s">
        <v>58</v>
      </c>
      <c r="C113" s="41">
        <f>C90</f>
        <v>0.5</v>
      </c>
      <c r="D113" s="46" t="s">
        <v>31</v>
      </c>
      <c r="E113" s="42"/>
      <c r="F113" s="43"/>
      <c r="G113" s="100"/>
      <c r="H113" s="21"/>
    </row>
    <row r="114" spans="1:8" ht="17.25" customHeight="1" x14ac:dyDescent="0.25">
      <c r="A114" s="33"/>
      <c r="B114" s="44" t="s">
        <v>62</v>
      </c>
      <c r="C114" s="41">
        <v>2</v>
      </c>
      <c r="D114" s="46" t="s">
        <v>31</v>
      </c>
      <c r="E114" s="42"/>
      <c r="F114" s="43"/>
      <c r="G114" s="100"/>
      <c r="H114" s="21"/>
    </row>
    <row r="115" spans="1:8" x14ac:dyDescent="0.25">
      <c r="A115" s="33" t="s">
        <v>0</v>
      </c>
      <c r="B115" s="47"/>
      <c r="C115" s="29"/>
      <c r="D115" s="30"/>
      <c r="E115" s="30"/>
      <c r="F115" s="31"/>
      <c r="G115" s="100"/>
      <c r="H115" s="21"/>
    </row>
    <row r="116" spans="1:8" x14ac:dyDescent="0.25">
      <c r="A116" s="33" t="s">
        <v>0</v>
      </c>
      <c r="B116" s="40" t="s">
        <v>63</v>
      </c>
      <c r="C116" s="29"/>
      <c r="D116" s="30"/>
      <c r="E116" s="30"/>
      <c r="F116" s="31"/>
      <c r="G116" s="99">
        <f>SUM(G117:G137)</f>
        <v>0</v>
      </c>
      <c r="H116" s="21"/>
    </row>
    <row r="117" spans="1:8" x14ac:dyDescent="0.25">
      <c r="A117" s="33">
        <v>18</v>
      </c>
      <c r="B117" s="34" t="s">
        <v>64</v>
      </c>
      <c r="C117" s="29" t="s">
        <v>0</v>
      </c>
      <c r="D117" s="42" t="s">
        <v>17</v>
      </c>
      <c r="E117" s="42">
        <v>1</v>
      </c>
      <c r="F117" s="232"/>
      <c r="G117" s="100">
        <f>F117*E117</f>
        <v>0</v>
      </c>
      <c r="H117" s="21"/>
    </row>
    <row r="118" spans="1:8" x14ac:dyDescent="0.25">
      <c r="A118" s="33">
        <v>19</v>
      </c>
      <c r="B118" s="34" t="s">
        <v>65</v>
      </c>
      <c r="C118" s="29" t="s">
        <v>0</v>
      </c>
      <c r="D118" s="42" t="s">
        <v>17</v>
      </c>
      <c r="E118" s="42">
        <v>1</v>
      </c>
      <c r="F118" s="232"/>
      <c r="G118" s="100">
        <f>F118*E118</f>
        <v>0</v>
      </c>
      <c r="H118" s="21"/>
    </row>
    <row r="119" spans="1:8" x14ac:dyDescent="0.25">
      <c r="A119" s="33">
        <v>20</v>
      </c>
      <c r="B119" s="34" t="s">
        <v>66</v>
      </c>
      <c r="C119" s="29">
        <v>10</v>
      </c>
      <c r="D119" s="42" t="s">
        <v>67</v>
      </c>
      <c r="E119" s="42">
        <v>1</v>
      </c>
      <c r="F119" s="232"/>
      <c r="G119" s="100">
        <f>C119*F119*E119</f>
        <v>0</v>
      </c>
      <c r="H119" s="21"/>
    </row>
    <row r="120" spans="1:8" x14ac:dyDescent="0.25">
      <c r="A120" s="33">
        <v>21</v>
      </c>
      <c r="B120" s="34" t="s">
        <v>68</v>
      </c>
      <c r="C120" s="29">
        <v>50</v>
      </c>
      <c r="D120" s="42" t="s">
        <v>67</v>
      </c>
      <c r="E120" s="42">
        <v>2</v>
      </c>
      <c r="F120" s="232"/>
      <c r="G120" s="100">
        <f>C120*F120*E120</f>
        <v>0</v>
      </c>
      <c r="H120" s="21"/>
    </row>
    <row r="121" spans="1:8" x14ac:dyDescent="0.25">
      <c r="A121" s="33">
        <v>22</v>
      </c>
      <c r="B121" s="34" t="s">
        <v>69</v>
      </c>
      <c r="C121" s="29">
        <v>30</v>
      </c>
      <c r="D121" s="42" t="s">
        <v>67</v>
      </c>
      <c r="E121" s="42">
        <v>2</v>
      </c>
      <c r="F121" s="232"/>
      <c r="G121" s="100">
        <f>C121*F121*E121</f>
        <v>0</v>
      </c>
      <c r="H121" s="21"/>
    </row>
    <row r="122" spans="1:8" x14ac:dyDescent="0.25">
      <c r="A122" s="33">
        <v>23</v>
      </c>
      <c r="B122" s="34" t="s">
        <v>70</v>
      </c>
      <c r="C122" s="29">
        <v>70</v>
      </c>
      <c r="D122" s="42" t="s">
        <v>67</v>
      </c>
      <c r="E122" s="42">
        <v>1</v>
      </c>
      <c r="F122" s="232"/>
      <c r="G122" s="100">
        <f>C122*F122*E122</f>
        <v>0</v>
      </c>
      <c r="H122" s="21"/>
    </row>
    <row r="123" spans="1:8" ht="25.5" x14ac:dyDescent="0.25">
      <c r="A123" s="33">
        <v>24</v>
      </c>
      <c r="B123" s="34" t="s">
        <v>71</v>
      </c>
      <c r="C123" s="29">
        <v>5</v>
      </c>
      <c r="D123" s="42" t="s">
        <v>67</v>
      </c>
      <c r="E123" s="42">
        <v>1</v>
      </c>
      <c r="F123" s="232"/>
      <c r="G123" s="100">
        <f>C123*F123*E123</f>
        <v>0</v>
      </c>
      <c r="H123" s="21"/>
    </row>
    <row r="124" spans="1:8" ht="51" x14ac:dyDescent="0.25">
      <c r="A124" s="33">
        <v>25</v>
      </c>
      <c r="B124" s="34" t="s">
        <v>72</v>
      </c>
      <c r="C124" s="29" t="s">
        <v>0</v>
      </c>
      <c r="D124" s="42" t="s">
        <v>17</v>
      </c>
      <c r="E124" s="42">
        <v>1</v>
      </c>
      <c r="F124" s="232"/>
      <c r="G124" s="100">
        <f>F124*E124</f>
        <v>0</v>
      </c>
      <c r="H124" s="21"/>
    </row>
    <row r="125" spans="1:8" ht="38.25" x14ac:dyDescent="0.25">
      <c r="A125" s="33">
        <v>26</v>
      </c>
      <c r="B125" s="34" t="s">
        <v>73</v>
      </c>
      <c r="C125" s="41" t="s">
        <v>0</v>
      </c>
      <c r="D125" s="42" t="s">
        <v>17</v>
      </c>
      <c r="E125" s="42">
        <v>2</v>
      </c>
      <c r="F125" s="232"/>
      <c r="G125" s="100">
        <f>E125*F125</f>
        <v>0</v>
      </c>
      <c r="H125" s="21"/>
    </row>
    <row r="126" spans="1:8" ht="25.5" x14ac:dyDescent="0.25">
      <c r="A126" s="33">
        <v>27</v>
      </c>
      <c r="B126" s="34" t="s">
        <v>74</v>
      </c>
      <c r="C126" s="41" t="s">
        <v>0</v>
      </c>
      <c r="D126" s="42" t="s">
        <v>17</v>
      </c>
      <c r="E126" s="42">
        <v>1</v>
      </c>
      <c r="F126" s="232"/>
      <c r="G126" s="100">
        <f>E126*F126</f>
        <v>0</v>
      </c>
      <c r="H126" s="21"/>
    </row>
    <row r="127" spans="1:8" ht="25.5" x14ac:dyDescent="0.25">
      <c r="A127" s="33">
        <v>28</v>
      </c>
      <c r="B127" s="34" t="s">
        <v>75</v>
      </c>
      <c r="C127" s="41">
        <v>300</v>
      </c>
      <c r="D127" s="42" t="s">
        <v>67</v>
      </c>
      <c r="E127" s="42">
        <v>1</v>
      </c>
      <c r="F127" s="232"/>
      <c r="G127" s="100">
        <f>C127*F127*E127</f>
        <v>0</v>
      </c>
      <c r="H127" s="21"/>
    </row>
    <row r="128" spans="1:8" ht="25.5" x14ac:dyDescent="0.25">
      <c r="A128" s="33">
        <v>29</v>
      </c>
      <c r="B128" s="34" t="s">
        <v>76</v>
      </c>
      <c r="C128" s="41">
        <v>80</v>
      </c>
      <c r="D128" s="42" t="s">
        <v>67</v>
      </c>
      <c r="E128" s="42">
        <v>1</v>
      </c>
      <c r="F128" s="232"/>
      <c r="G128" s="100">
        <f>C128*F128*E128</f>
        <v>0</v>
      </c>
      <c r="H128" s="21"/>
    </row>
    <row r="129" spans="1:8" ht="25.5" x14ac:dyDescent="0.25">
      <c r="A129" s="33">
        <v>30</v>
      </c>
      <c r="B129" s="34" t="s">
        <v>77</v>
      </c>
      <c r="C129" s="41">
        <v>175</v>
      </c>
      <c r="D129" s="42" t="s">
        <v>67</v>
      </c>
      <c r="E129" s="42">
        <v>1</v>
      </c>
      <c r="F129" s="232"/>
      <c r="G129" s="100">
        <f>C129*F129*E129</f>
        <v>0</v>
      </c>
      <c r="H129" s="21"/>
    </row>
    <row r="130" spans="1:8" ht="25.5" x14ac:dyDescent="0.25">
      <c r="A130" s="33">
        <v>31</v>
      </c>
      <c r="B130" s="34" t="s">
        <v>78</v>
      </c>
      <c r="C130" s="41">
        <v>180</v>
      </c>
      <c r="D130" s="42" t="s">
        <v>67</v>
      </c>
      <c r="E130" s="42">
        <v>1</v>
      </c>
      <c r="F130" s="232"/>
      <c r="G130" s="100">
        <f>C130*F130*E130</f>
        <v>0</v>
      </c>
      <c r="H130" s="21"/>
    </row>
    <row r="131" spans="1:8" x14ac:dyDescent="0.25">
      <c r="A131" s="33">
        <v>32</v>
      </c>
      <c r="B131" s="34" t="s">
        <v>79</v>
      </c>
      <c r="C131" s="29" t="s">
        <v>0</v>
      </c>
      <c r="D131" s="42" t="s">
        <v>17</v>
      </c>
      <c r="E131" s="42">
        <v>1</v>
      </c>
      <c r="F131" s="232"/>
      <c r="G131" s="100">
        <f>F131*E131</f>
        <v>0</v>
      </c>
      <c r="H131" s="21"/>
    </row>
    <row r="132" spans="1:8" ht="25.5" x14ac:dyDescent="0.25">
      <c r="A132" s="33">
        <v>33</v>
      </c>
      <c r="B132" s="39" t="s">
        <v>80</v>
      </c>
      <c r="C132" s="48" t="s">
        <v>0</v>
      </c>
      <c r="D132" s="42" t="s">
        <v>81</v>
      </c>
      <c r="E132" s="42">
        <v>1</v>
      </c>
      <c r="F132" s="232"/>
      <c r="G132" s="100">
        <f>E132*F132</f>
        <v>0</v>
      </c>
      <c r="H132" s="21"/>
    </row>
    <row r="133" spans="1:8" ht="38.25" x14ac:dyDescent="0.25">
      <c r="A133" s="33">
        <v>34</v>
      </c>
      <c r="B133" s="39" t="s">
        <v>82</v>
      </c>
      <c r="C133" s="48"/>
      <c r="D133" s="42" t="s">
        <v>17</v>
      </c>
      <c r="E133" s="42">
        <v>1</v>
      </c>
      <c r="F133" s="232"/>
      <c r="G133" s="100">
        <f>E133*F133</f>
        <v>0</v>
      </c>
      <c r="H133" s="21"/>
    </row>
    <row r="134" spans="1:8" ht="38.25" x14ac:dyDescent="0.25">
      <c r="A134" s="33">
        <v>35</v>
      </c>
      <c r="B134" s="39" t="s">
        <v>83</v>
      </c>
      <c r="C134" s="48">
        <v>50</v>
      </c>
      <c r="D134" s="42" t="s">
        <v>67</v>
      </c>
      <c r="E134" s="42">
        <v>1</v>
      </c>
      <c r="F134" s="232"/>
      <c r="G134" s="100">
        <f t="shared" ref="G134:G137" si="2">C134*E134*F134</f>
        <v>0</v>
      </c>
      <c r="H134" s="21"/>
    </row>
    <row r="135" spans="1:8" x14ac:dyDescent="0.25">
      <c r="A135" s="33">
        <v>36</v>
      </c>
      <c r="B135" s="39" t="s">
        <v>84</v>
      </c>
      <c r="C135" s="48">
        <v>72</v>
      </c>
      <c r="D135" s="42" t="s">
        <v>67</v>
      </c>
      <c r="E135" s="42">
        <v>1</v>
      </c>
      <c r="F135" s="232"/>
      <c r="G135" s="100">
        <f t="shared" si="2"/>
        <v>0</v>
      </c>
      <c r="H135" s="21"/>
    </row>
    <row r="136" spans="1:8" x14ac:dyDescent="0.25">
      <c r="A136" s="33">
        <v>37</v>
      </c>
      <c r="B136" s="39" t="s">
        <v>85</v>
      </c>
      <c r="C136" s="48">
        <v>2</v>
      </c>
      <c r="D136" s="42" t="s">
        <v>67</v>
      </c>
      <c r="E136" s="42">
        <v>1</v>
      </c>
      <c r="F136" s="232"/>
      <c r="G136" s="100">
        <f t="shared" si="2"/>
        <v>0</v>
      </c>
      <c r="H136" s="21"/>
    </row>
    <row r="137" spans="1:8" ht="18" thickBot="1" x14ac:dyDescent="0.3">
      <c r="A137" s="33">
        <v>38</v>
      </c>
      <c r="B137" s="39" t="s">
        <v>86</v>
      </c>
      <c r="C137" s="48">
        <v>1</v>
      </c>
      <c r="D137" s="42" t="s">
        <v>87</v>
      </c>
      <c r="E137" s="42">
        <v>1</v>
      </c>
      <c r="F137" s="232"/>
      <c r="G137" s="100">
        <f t="shared" si="2"/>
        <v>0</v>
      </c>
      <c r="H137" s="21"/>
    </row>
    <row r="138" spans="1:8" ht="15.75" thickBot="1" x14ac:dyDescent="0.3">
      <c r="A138" s="175" t="s">
        <v>0</v>
      </c>
      <c r="B138" s="50" t="s">
        <v>0</v>
      </c>
      <c r="C138" s="51"/>
      <c r="D138" s="52"/>
      <c r="E138" s="52"/>
      <c r="F138" s="53"/>
      <c r="G138" s="102">
        <f>G9+G27+G34+G45+G59+G116</f>
        <v>0</v>
      </c>
      <c r="H138" s="21"/>
    </row>
    <row r="139" spans="1:8" x14ac:dyDescent="0.25">
      <c r="G139" s="93" t="s">
        <v>0</v>
      </c>
      <c r="H139" s="21"/>
    </row>
  </sheetData>
  <sheetProtection algorithmName="SHA-512" hashValue="RQ7LRj7NKICUKeB6JBmh0ouppalDdyqokeLRWxhQv6nmIwtXC3IXdZxvv6L8Rg23DtyoXgIATggA2/xBNSFnzw==" saltValue="ZFTcLtD+TkoI4po0lEpxO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workbookViewId="0">
      <selection activeCell="A2" sqref="A2"/>
    </sheetView>
  </sheetViews>
  <sheetFormatPr defaultRowHeight="15" x14ac:dyDescent="0.25"/>
  <cols>
    <col min="1" max="1" width="8.140625" style="2" customWidth="1"/>
    <col min="2" max="2" width="67.5703125" style="2" customWidth="1"/>
    <col min="3" max="3" width="10.7109375" style="3" customWidth="1"/>
    <col min="4" max="4" width="9.7109375" style="4" customWidth="1"/>
    <col min="5" max="5" width="6.85546875" style="4" customWidth="1"/>
    <col min="6" max="6" width="10.7109375" style="5" customWidth="1"/>
    <col min="7" max="7" width="12.7109375" style="93" customWidth="1"/>
    <col min="8" max="8" width="20.5703125" style="5" customWidth="1"/>
    <col min="9" max="9" width="21.7109375" style="5" customWidth="1"/>
    <col min="10" max="14" width="9.42578125" style="5" customWidth="1"/>
    <col min="15" max="222" width="8.7109375" style="5"/>
    <col min="223" max="223" width="23.42578125" style="5" customWidth="1"/>
    <col min="224" max="224" width="56.5703125" style="5" customWidth="1"/>
    <col min="225" max="225" width="10" style="5" customWidth="1"/>
    <col min="226" max="226" width="4.42578125" style="5" customWidth="1"/>
    <col min="227" max="227" width="7.42578125" style="5" customWidth="1"/>
    <col min="228" max="228" width="15.7109375" style="5" customWidth="1"/>
    <col min="229" max="229" width="8.42578125" style="5" customWidth="1"/>
    <col min="230" max="230" width="13.7109375" style="5" bestFit="1" customWidth="1"/>
    <col min="231" max="231" width="18.5703125" style="5" bestFit="1" customWidth="1"/>
    <col min="232" max="232" width="10.42578125" style="5" customWidth="1"/>
    <col min="233" max="233" width="17" style="5" customWidth="1"/>
    <col min="234" max="478" width="8.7109375" style="5"/>
    <col min="479" max="479" width="23.42578125" style="5" customWidth="1"/>
    <col min="480" max="480" width="56.5703125" style="5" customWidth="1"/>
    <col min="481" max="481" width="10" style="5" customWidth="1"/>
    <col min="482" max="482" width="4.42578125" style="5" customWidth="1"/>
    <col min="483" max="483" width="7.42578125" style="5" customWidth="1"/>
    <col min="484" max="484" width="15.7109375" style="5" customWidth="1"/>
    <col min="485" max="485" width="8.42578125" style="5" customWidth="1"/>
    <col min="486" max="486" width="13.7109375" style="5" bestFit="1" customWidth="1"/>
    <col min="487" max="487" width="18.5703125" style="5" bestFit="1" customWidth="1"/>
    <col min="488" max="488" width="10.42578125" style="5" customWidth="1"/>
    <col min="489" max="489" width="17" style="5" customWidth="1"/>
    <col min="490" max="734" width="8.7109375" style="5"/>
    <col min="735" max="735" width="23.42578125" style="5" customWidth="1"/>
    <col min="736" max="736" width="56.5703125" style="5" customWidth="1"/>
    <col min="737" max="737" width="10" style="5" customWidth="1"/>
    <col min="738" max="738" width="4.42578125" style="5" customWidth="1"/>
    <col min="739" max="739" width="7.42578125" style="5" customWidth="1"/>
    <col min="740" max="740" width="15.7109375" style="5" customWidth="1"/>
    <col min="741" max="741" width="8.42578125" style="5" customWidth="1"/>
    <col min="742" max="742" width="13.7109375" style="5" bestFit="1" customWidth="1"/>
    <col min="743" max="743" width="18.5703125" style="5" bestFit="1" customWidth="1"/>
    <col min="744" max="744" width="10.42578125" style="5" customWidth="1"/>
    <col min="745" max="745" width="17" style="5" customWidth="1"/>
    <col min="746" max="990" width="8.7109375" style="5"/>
    <col min="991" max="991" width="23.42578125" style="5" customWidth="1"/>
    <col min="992" max="992" width="56.5703125" style="5" customWidth="1"/>
    <col min="993" max="993" width="10" style="5" customWidth="1"/>
    <col min="994" max="994" width="4.42578125" style="5" customWidth="1"/>
    <col min="995" max="995" width="7.42578125" style="5" customWidth="1"/>
    <col min="996" max="996" width="15.7109375" style="5" customWidth="1"/>
    <col min="997" max="997" width="8.42578125" style="5" customWidth="1"/>
    <col min="998" max="998" width="13.7109375" style="5" bestFit="1" customWidth="1"/>
    <col min="999" max="999" width="18.5703125" style="5" bestFit="1" customWidth="1"/>
    <col min="1000" max="1000" width="10.42578125" style="5" customWidth="1"/>
    <col min="1001" max="1001" width="17" style="5" customWidth="1"/>
    <col min="1002" max="1246" width="8.7109375" style="5"/>
    <col min="1247" max="1247" width="23.42578125" style="5" customWidth="1"/>
    <col min="1248" max="1248" width="56.5703125" style="5" customWidth="1"/>
    <col min="1249" max="1249" width="10" style="5" customWidth="1"/>
    <col min="1250" max="1250" width="4.42578125" style="5" customWidth="1"/>
    <col min="1251" max="1251" width="7.42578125" style="5" customWidth="1"/>
    <col min="1252" max="1252" width="15.7109375" style="5" customWidth="1"/>
    <col min="1253" max="1253" width="8.42578125" style="5" customWidth="1"/>
    <col min="1254" max="1254" width="13.7109375" style="5" bestFit="1" customWidth="1"/>
    <col min="1255" max="1255" width="18.5703125" style="5" bestFit="1" customWidth="1"/>
    <col min="1256" max="1256" width="10.42578125" style="5" customWidth="1"/>
    <col min="1257" max="1257" width="17" style="5" customWidth="1"/>
    <col min="1258" max="1502" width="8.7109375" style="5"/>
    <col min="1503" max="1503" width="23.42578125" style="5" customWidth="1"/>
    <col min="1504" max="1504" width="56.5703125" style="5" customWidth="1"/>
    <col min="1505" max="1505" width="10" style="5" customWidth="1"/>
    <col min="1506" max="1506" width="4.42578125" style="5" customWidth="1"/>
    <col min="1507" max="1507" width="7.42578125" style="5" customWidth="1"/>
    <col min="1508" max="1508" width="15.7109375" style="5" customWidth="1"/>
    <col min="1509" max="1509" width="8.42578125" style="5" customWidth="1"/>
    <col min="1510" max="1510" width="13.7109375" style="5" bestFit="1" customWidth="1"/>
    <col min="1511" max="1511" width="18.5703125" style="5" bestFit="1" customWidth="1"/>
    <col min="1512" max="1512" width="10.42578125" style="5" customWidth="1"/>
    <col min="1513" max="1513" width="17" style="5" customWidth="1"/>
    <col min="1514" max="1758" width="8.7109375" style="5"/>
    <col min="1759" max="1759" width="23.42578125" style="5" customWidth="1"/>
    <col min="1760" max="1760" width="56.5703125" style="5" customWidth="1"/>
    <col min="1761" max="1761" width="10" style="5" customWidth="1"/>
    <col min="1762" max="1762" width="4.42578125" style="5" customWidth="1"/>
    <col min="1763" max="1763" width="7.42578125" style="5" customWidth="1"/>
    <col min="1764" max="1764" width="15.7109375" style="5" customWidth="1"/>
    <col min="1765" max="1765" width="8.42578125" style="5" customWidth="1"/>
    <col min="1766" max="1766" width="13.7109375" style="5" bestFit="1" customWidth="1"/>
    <col min="1767" max="1767" width="18.5703125" style="5" bestFit="1" customWidth="1"/>
    <col min="1768" max="1768" width="10.42578125" style="5" customWidth="1"/>
    <col min="1769" max="1769" width="17" style="5" customWidth="1"/>
    <col min="1770" max="2014" width="8.7109375" style="5"/>
    <col min="2015" max="2015" width="23.42578125" style="5" customWidth="1"/>
    <col min="2016" max="2016" width="56.5703125" style="5" customWidth="1"/>
    <col min="2017" max="2017" width="10" style="5" customWidth="1"/>
    <col min="2018" max="2018" width="4.42578125" style="5" customWidth="1"/>
    <col min="2019" max="2019" width="7.42578125" style="5" customWidth="1"/>
    <col min="2020" max="2020" width="15.7109375" style="5" customWidth="1"/>
    <col min="2021" max="2021" width="8.42578125" style="5" customWidth="1"/>
    <col min="2022" max="2022" width="13.7109375" style="5" bestFit="1" customWidth="1"/>
    <col min="2023" max="2023" width="18.5703125" style="5" bestFit="1" customWidth="1"/>
    <col min="2024" max="2024" width="10.42578125" style="5" customWidth="1"/>
    <col min="2025" max="2025" width="17" style="5" customWidth="1"/>
    <col min="2026" max="2270" width="8.7109375" style="5"/>
    <col min="2271" max="2271" width="23.42578125" style="5" customWidth="1"/>
    <col min="2272" max="2272" width="56.5703125" style="5" customWidth="1"/>
    <col min="2273" max="2273" width="10" style="5" customWidth="1"/>
    <col min="2274" max="2274" width="4.42578125" style="5" customWidth="1"/>
    <col min="2275" max="2275" width="7.42578125" style="5" customWidth="1"/>
    <col min="2276" max="2276" width="15.7109375" style="5" customWidth="1"/>
    <col min="2277" max="2277" width="8.42578125" style="5" customWidth="1"/>
    <col min="2278" max="2278" width="13.7109375" style="5" bestFit="1" customWidth="1"/>
    <col min="2279" max="2279" width="18.5703125" style="5" bestFit="1" customWidth="1"/>
    <col min="2280" max="2280" width="10.42578125" style="5" customWidth="1"/>
    <col min="2281" max="2281" width="17" style="5" customWidth="1"/>
    <col min="2282" max="2526" width="8.7109375" style="5"/>
    <col min="2527" max="2527" width="23.42578125" style="5" customWidth="1"/>
    <col min="2528" max="2528" width="56.5703125" style="5" customWidth="1"/>
    <col min="2529" max="2529" width="10" style="5" customWidth="1"/>
    <col min="2530" max="2530" width="4.42578125" style="5" customWidth="1"/>
    <col min="2531" max="2531" width="7.42578125" style="5" customWidth="1"/>
    <col min="2532" max="2532" width="15.7109375" style="5" customWidth="1"/>
    <col min="2533" max="2533" width="8.42578125" style="5" customWidth="1"/>
    <col min="2534" max="2534" width="13.7109375" style="5" bestFit="1" customWidth="1"/>
    <col min="2535" max="2535" width="18.5703125" style="5" bestFit="1" customWidth="1"/>
    <col min="2536" max="2536" width="10.42578125" style="5" customWidth="1"/>
    <col min="2537" max="2537" width="17" style="5" customWidth="1"/>
    <col min="2538" max="2782" width="8.7109375" style="5"/>
    <col min="2783" max="2783" width="23.42578125" style="5" customWidth="1"/>
    <col min="2784" max="2784" width="56.5703125" style="5" customWidth="1"/>
    <col min="2785" max="2785" width="10" style="5" customWidth="1"/>
    <col min="2786" max="2786" width="4.42578125" style="5" customWidth="1"/>
    <col min="2787" max="2787" width="7.42578125" style="5" customWidth="1"/>
    <col min="2788" max="2788" width="15.7109375" style="5" customWidth="1"/>
    <col min="2789" max="2789" width="8.42578125" style="5" customWidth="1"/>
    <col min="2790" max="2790" width="13.7109375" style="5" bestFit="1" customWidth="1"/>
    <col min="2791" max="2791" width="18.5703125" style="5" bestFit="1" customWidth="1"/>
    <col min="2792" max="2792" width="10.42578125" style="5" customWidth="1"/>
    <col min="2793" max="2793" width="17" style="5" customWidth="1"/>
    <col min="2794" max="3038" width="8.7109375" style="5"/>
    <col min="3039" max="3039" width="23.42578125" style="5" customWidth="1"/>
    <col min="3040" max="3040" width="56.5703125" style="5" customWidth="1"/>
    <col min="3041" max="3041" width="10" style="5" customWidth="1"/>
    <col min="3042" max="3042" width="4.42578125" style="5" customWidth="1"/>
    <col min="3043" max="3043" width="7.42578125" style="5" customWidth="1"/>
    <col min="3044" max="3044" width="15.7109375" style="5" customWidth="1"/>
    <col min="3045" max="3045" width="8.42578125" style="5" customWidth="1"/>
    <col min="3046" max="3046" width="13.7109375" style="5" bestFit="1" customWidth="1"/>
    <col min="3047" max="3047" width="18.5703125" style="5" bestFit="1" customWidth="1"/>
    <col min="3048" max="3048" width="10.42578125" style="5" customWidth="1"/>
    <col min="3049" max="3049" width="17" style="5" customWidth="1"/>
    <col min="3050" max="3294" width="8.7109375" style="5"/>
    <col min="3295" max="3295" width="23.42578125" style="5" customWidth="1"/>
    <col min="3296" max="3296" width="56.5703125" style="5" customWidth="1"/>
    <col min="3297" max="3297" width="10" style="5" customWidth="1"/>
    <col min="3298" max="3298" width="4.42578125" style="5" customWidth="1"/>
    <col min="3299" max="3299" width="7.42578125" style="5" customWidth="1"/>
    <col min="3300" max="3300" width="15.7109375" style="5" customWidth="1"/>
    <col min="3301" max="3301" width="8.42578125" style="5" customWidth="1"/>
    <col min="3302" max="3302" width="13.7109375" style="5" bestFit="1" customWidth="1"/>
    <col min="3303" max="3303" width="18.5703125" style="5" bestFit="1" customWidth="1"/>
    <col min="3304" max="3304" width="10.42578125" style="5" customWidth="1"/>
    <col min="3305" max="3305" width="17" style="5" customWidth="1"/>
    <col min="3306" max="3550" width="8.7109375" style="5"/>
    <col min="3551" max="3551" width="23.42578125" style="5" customWidth="1"/>
    <col min="3552" max="3552" width="56.5703125" style="5" customWidth="1"/>
    <col min="3553" max="3553" width="10" style="5" customWidth="1"/>
    <col min="3554" max="3554" width="4.42578125" style="5" customWidth="1"/>
    <col min="3555" max="3555" width="7.42578125" style="5" customWidth="1"/>
    <col min="3556" max="3556" width="15.7109375" style="5" customWidth="1"/>
    <col min="3557" max="3557" width="8.42578125" style="5" customWidth="1"/>
    <col min="3558" max="3558" width="13.7109375" style="5" bestFit="1" customWidth="1"/>
    <col min="3559" max="3559" width="18.5703125" style="5" bestFit="1" customWidth="1"/>
    <col min="3560" max="3560" width="10.42578125" style="5" customWidth="1"/>
    <col min="3561" max="3561" width="17" style="5" customWidth="1"/>
    <col min="3562" max="3806" width="8.7109375" style="5"/>
    <col min="3807" max="3807" width="23.42578125" style="5" customWidth="1"/>
    <col min="3808" max="3808" width="56.5703125" style="5" customWidth="1"/>
    <col min="3809" max="3809" width="10" style="5" customWidth="1"/>
    <col min="3810" max="3810" width="4.42578125" style="5" customWidth="1"/>
    <col min="3811" max="3811" width="7.42578125" style="5" customWidth="1"/>
    <col min="3812" max="3812" width="15.7109375" style="5" customWidth="1"/>
    <col min="3813" max="3813" width="8.42578125" style="5" customWidth="1"/>
    <col min="3814" max="3814" width="13.7109375" style="5" bestFit="1" customWidth="1"/>
    <col min="3815" max="3815" width="18.5703125" style="5" bestFit="1" customWidth="1"/>
    <col min="3816" max="3816" width="10.42578125" style="5" customWidth="1"/>
    <col min="3817" max="3817" width="17" style="5" customWidth="1"/>
    <col min="3818" max="4062" width="8.7109375" style="5"/>
    <col min="4063" max="4063" width="23.42578125" style="5" customWidth="1"/>
    <col min="4064" max="4064" width="56.5703125" style="5" customWidth="1"/>
    <col min="4065" max="4065" width="10" style="5" customWidth="1"/>
    <col min="4066" max="4066" width="4.42578125" style="5" customWidth="1"/>
    <col min="4067" max="4067" width="7.42578125" style="5" customWidth="1"/>
    <col min="4068" max="4068" width="15.7109375" style="5" customWidth="1"/>
    <col min="4069" max="4069" width="8.42578125" style="5" customWidth="1"/>
    <col min="4070" max="4070" width="13.7109375" style="5" bestFit="1" customWidth="1"/>
    <col min="4071" max="4071" width="18.5703125" style="5" bestFit="1" customWidth="1"/>
    <col min="4072" max="4072" width="10.42578125" style="5" customWidth="1"/>
    <col min="4073" max="4073" width="17" style="5" customWidth="1"/>
    <col min="4074" max="4318" width="8.7109375" style="5"/>
    <col min="4319" max="4319" width="23.42578125" style="5" customWidth="1"/>
    <col min="4320" max="4320" width="56.5703125" style="5" customWidth="1"/>
    <col min="4321" max="4321" width="10" style="5" customWidth="1"/>
    <col min="4322" max="4322" width="4.42578125" style="5" customWidth="1"/>
    <col min="4323" max="4323" width="7.42578125" style="5" customWidth="1"/>
    <col min="4324" max="4324" width="15.7109375" style="5" customWidth="1"/>
    <col min="4325" max="4325" width="8.42578125" style="5" customWidth="1"/>
    <col min="4326" max="4326" width="13.7109375" style="5" bestFit="1" customWidth="1"/>
    <col min="4327" max="4327" width="18.5703125" style="5" bestFit="1" customWidth="1"/>
    <col min="4328" max="4328" width="10.42578125" style="5" customWidth="1"/>
    <col min="4329" max="4329" width="17" style="5" customWidth="1"/>
    <col min="4330" max="4574" width="8.7109375" style="5"/>
    <col min="4575" max="4575" width="23.42578125" style="5" customWidth="1"/>
    <col min="4576" max="4576" width="56.5703125" style="5" customWidth="1"/>
    <col min="4577" max="4577" width="10" style="5" customWidth="1"/>
    <col min="4578" max="4578" width="4.42578125" style="5" customWidth="1"/>
    <col min="4579" max="4579" width="7.42578125" style="5" customWidth="1"/>
    <col min="4580" max="4580" width="15.7109375" style="5" customWidth="1"/>
    <col min="4581" max="4581" width="8.42578125" style="5" customWidth="1"/>
    <col min="4582" max="4582" width="13.7109375" style="5" bestFit="1" customWidth="1"/>
    <col min="4583" max="4583" width="18.5703125" style="5" bestFit="1" customWidth="1"/>
    <col min="4584" max="4584" width="10.42578125" style="5" customWidth="1"/>
    <col min="4585" max="4585" width="17" style="5" customWidth="1"/>
    <col min="4586" max="4830" width="8.7109375" style="5"/>
    <col min="4831" max="4831" width="23.42578125" style="5" customWidth="1"/>
    <col min="4832" max="4832" width="56.5703125" style="5" customWidth="1"/>
    <col min="4833" max="4833" width="10" style="5" customWidth="1"/>
    <col min="4834" max="4834" width="4.42578125" style="5" customWidth="1"/>
    <col min="4835" max="4835" width="7.42578125" style="5" customWidth="1"/>
    <col min="4836" max="4836" width="15.7109375" style="5" customWidth="1"/>
    <col min="4837" max="4837" width="8.42578125" style="5" customWidth="1"/>
    <col min="4838" max="4838" width="13.7109375" style="5" bestFit="1" customWidth="1"/>
    <col min="4839" max="4839" width="18.5703125" style="5" bestFit="1" customWidth="1"/>
    <col min="4840" max="4840" width="10.42578125" style="5" customWidth="1"/>
    <col min="4841" max="4841" width="17" style="5" customWidth="1"/>
    <col min="4842" max="5086" width="8.7109375" style="5"/>
    <col min="5087" max="5087" width="23.42578125" style="5" customWidth="1"/>
    <col min="5088" max="5088" width="56.5703125" style="5" customWidth="1"/>
    <col min="5089" max="5089" width="10" style="5" customWidth="1"/>
    <col min="5090" max="5090" width="4.42578125" style="5" customWidth="1"/>
    <col min="5091" max="5091" width="7.42578125" style="5" customWidth="1"/>
    <col min="5092" max="5092" width="15.7109375" style="5" customWidth="1"/>
    <col min="5093" max="5093" width="8.42578125" style="5" customWidth="1"/>
    <col min="5094" max="5094" width="13.7109375" style="5" bestFit="1" customWidth="1"/>
    <col min="5095" max="5095" width="18.5703125" style="5" bestFit="1" customWidth="1"/>
    <col min="5096" max="5096" width="10.42578125" style="5" customWidth="1"/>
    <col min="5097" max="5097" width="17" style="5" customWidth="1"/>
    <col min="5098" max="5342" width="8.7109375" style="5"/>
    <col min="5343" max="5343" width="23.42578125" style="5" customWidth="1"/>
    <col min="5344" max="5344" width="56.5703125" style="5" customWidth="1"/>
    <col min="5345" max="5345" width="10" style="5" customWidth="1"/>
    <col min="5346" max="5346" width="4.42578125" style="5" customWidth="1"/>
    <col min="5347" max="5347" width="7.42578125" style="5" customWidth="1"/>
    <col min="5348" max="5348" width="15.7109375" style="5" customWidth="1"/>
    <col min="5349" max="5349" width="8.42578125" style="5" customWidth="1"/>
    <col min="5350" max="5350" width="13.7109375" style="5" bestFit="1" customWidth="1"/>
    <col min="5351" max="5351" width="18.5703125" style="5" bestFit="1" customWidth="1"/>
    <col min="5352" max="5352" width="10.42578125" style="5" customWidth="1"/>
    <col min="5353" max="5353" width="17" style="5" customWidth="1"/>
    <col min="5354" max="5598" width="8.7109375" style="5"/>
    <col min="5599" max="5599" width="23.42578125" style="5" customWidth="1"/>
    <col min="5600" max="5600" width="56.5703125" style="5" customWidth="1"/>
    <col min="5601" max="5601" width="10" style="5" customWidth="1"/>
    <col min="5602" max="5602" width="4.42578125" style="5" customWidth="1"/>
    <col min="5603" max="5603" width="7.42578125" style="5" customWidth="1"/>
    <col min="5604" max="5604" width="15.7109375" style="5" customWidth="1"/>
    <col min="5605" max="5605" width="8.42578125" style="5" customWidth="1"/>
    <col min="5606" max="5606" width="13.7109375" style="5" bestFit="1" customWidth="1"/>
    <col min="5607" max="5607" width="18.5703125" style="5" bestFit="1" customWidth="1"/>
    <col min="5608" max="5608" width="10.42578125" style="5" customWidth="1"/>
    <col min="5609" max="5609" width="17" style="5" customWidth="1"/>
    <col min="5610" max="5854" width="8.7109375" style="5"/>
    <col min="5855" max="5855" width="23.42578125" style="5" customWidth="1"/>
    <col min="5856" max="5856" width="56.5703125" style="5" customWidth="1"/>
    <col min="5857" max="5857" width="10" style="5" customWidth="1"/>
    <col min="5858" max="5858" width="4.42578125" style="5" customWidth="1"/>
    <col min="5859" max="5859" width="7.42578125" style="5" customWidth="1"/>
    <col min="5860" max="5860" width="15.7109375" style="5" customWidth="1"/>
    <col min="5861" max="5861" width="8.42578125" style="5" customWidth="1"/>
    <col min="5862" max="5862" width="13.7109375" style="5" bestFit="1" customWidth="1"/>
    <col min="5863" max="5863" width="18.5703125" style="5" bestFit="1" customWidth="1"/>
    <col min="5864" max="5864" width="10.42578125" style="5" customWidth="1"/>
    <col min="5865" max="5865" width="17" style="5" customWidth="1"/>
    <col min="5866" max="6110" width="8.7109375" style="5"/>
    <col min="6111" max="6111" width="23.42578125" style="5" customWidth="1"/>
    <col min="6112" max="6112" width="56.5703125" style="5" customWidth="1"/>
    <col min="6113" max="6113" width="10" style="5" customWidth="1"/>
    <col min="6114" max="6114" width="4.42578125" style="5" customWidth="1"/>
    <col min="6115" max="6115" width="7.42578125" style="5" customWidth="1"/>
    <col min="6116" max="6116" width="15.7109375" style="5" customWidth="1"/>
    <col min="6117" max="6117" width="8.42578125" style="5" customWidth="1"/>
    <col min="6118" max="6118" width="13.7109375" style="5" bestFit="1" customWidth="1"/>
    <col min="6119" max="6119" width="18.5703125" style="5" bestFit="1" customWidth="1"/>
    <col min="6120" max="6120" width="10.42578125" style="5" customWidth="1"/>
    <col min="6121" max="6121" width="17" style="5" customWidth="1"/>
    <col min="6122" max="6366" width="8.7109375" style="5"/>
    <col min="6367" max="6367" width="23.42578125" style="5" customWidth="1"/>
    <col min="6368" max="6368" width="56.5703125" style="5" customWidth="1"/>
    <col min="6369" max="6369" width="10" style="5" customWidth="1"/>
    <col min="6370" max="6370" width="4.42578125" style="5" customWidth="1"/>
    <col min="6371" max="6371" width="7.42578125" style="5" customWidth="1"/>
    <col min="6372" max="6372" width="15.7109375" style="5" customWidth="1"/>
    <col min="6373" max="6373" width="8.42578125" style="5" customWidth="1"/>
    <col min="6374" max="6374" width="13.7109375" style="5" bestFit="1" customWidth="1"/>
    <col min="6375" max="6375" width="18.5703125" style="5" bestFit="1" customWidth="1"/>
    <col min="6376" max="6376" width="10.42578125" style="5" customWidth="1"/>
    <col min="6377" max="6377" width="17" style="5" customWidth="1"/>
    <col min="6378" max="6622" width="8.7109375" style="5"/>
    <col min="6623" max="6623" width="23.42578125" style="5" customWidth="1"/>
    <col min="6624" max="6624" width="56.5703125" style="5" customWidth="1"/>
    <col min="6625" max="6625" width="10" style="5" customWidth="1"/>
    <col min="6626" max="6626" width="4.42578125" style="5" customWidth="1"/>
    <col min="6627" max="6627" width="7.42578125" style="5" customWidth="1"/>
    <col min="6628" max="6628" width="15.7109375" style="5" customWidth="1"/>
    <col min="6629" max="6629" width="8.42578125" style="5" customWidth="1"/>
    <col min="6630" max="6630" width="13.7109375" style="5" bestFit="1" customWidth="1"/>
    <col min="6631" max="6631" width="18.5703125" style="5" bestFit="1" customWidth="1"/>
    <col min="6632" max="6632" width="10.42578125" style="5" customWidth="1"/>
    <col min="6633" max="6633" width="17" style="5" customWidth="1"/>
    <col min="6634" max="6878" width="8.7109375" style="5"/>
    <col min="6879" max="6879" width="23.42578125" style="5" customWidth="1"/>
    <col min="6880" max="6880" width="56.5703125" style="5" customWidth="1"/>
    <col min="6881" max="6881" width="10" style="5" customWidth="1"/>
    <col min="6882" max="6882" width="4.42578125" style="5" customWidth="1"/>
    <col min="6883" max="6883" width="7.42578125" style="5" customWidth="1"/>
    <col min="6884" max="6884" width="15.7109375" style="5" customWidth="1"/>
    <col min="6885" max="6885" width="8.42578125" style="5" customWidth="1"/>
    <col min="6886" max="6886" width="13.7109375" style="5" bestFit="1" customWidth="1"/>
    <col min="6887" max="6887" width="18.5703125" style="5" bestFit="1" customWidth="1"/>
    <col min="6888" max="6888" width="10.42578125" style="5" customWidth="1"/>
    <col min="6889" max="6889" width="17" style="5" customWidth="1"/>
    <col min="6890" max="7134" width="8.7109375" style="5"/>
    <col min="7135" max="7135" width="23.42578125" style="5" customWidth="1"/>
    <col min="7136" max="7136" width="56.5703125" style="5" customWidth="1"/>
    <col min="7137" max="7137" width="10" style="5" customWidth="1"/>
    <col min="7138" max="7138" width="4.42578125" style="5" customWidth="1"/>
    <col min="7139" max="7139" width="7.42578125" style="5" customWidth="1"/>
    <col min="7140" max="7140" width="15.7109375" style="5" customWidth="1"/>
    <col min="7141" max="7141" width="8.42578125" style="5" customWidth="1"/>
    <col min="7142" max="7142" width="13.7109375" style="5" bestFit="1" customWidth="1"/>
    <col min="7143" max="7143" width="18.5703125" style="5" bestFit="1" customWidth="1"/>
    <col min="7144" max="7144" width="10.42578125" style="5" customWidth="1"/>
    <col min="7145" max="7145" width="17" style="5" customWidth="1"/>
    <col min="7146" max="7390" width="8.7109375" style="5"/>
    <col min="7391" max="7391" width="23.42578125" style="5" customWidth="1"/>
    <col min="7392" max="7392" width="56.5703125" style="5" customWidth="1"/>
    <col min="7393" max="7393" width="10" style="5" customWidth="1"/>
    <col min="7394" max="7394" width="4.42578125" style="5" customWidth="1"/>
    <col min="7395" max="7395" width="7.42578125" style="5" customWidth="1"/>
    <col min="7396" max="7396" width="15.7109375" style="5" customWidth="1"/>
    <col min="7397" max="7397" width="8.42578125" style="5" customWidth="1"/>
    <col min="7398" max="7398" width="13.7109375" style="5" bestFit="1" customWidth="1"/>
    <col min="7399" max="7399" width="18.5703125" style="5" bestFit="1" customWidth="1"/>
    <col min="7400" max="7400" width="10.42578125" style="5" customWidth="1"/>
    <col min="7401" max="7401" width="17" style="5" customWidth="1"/>
    <col min="7402" max="7646" width="8.7109375" style="5"/>
    <col min="7647" max="7647" width="23.42578125" style="5" customWidth="1"/>
    <col min="7648" max="7648" width="56.5703125" style="5" customWidth="1"/>
    <col min="7649" max="7649" width="10" style="5" customWidth="1"/>
    <col min="7650" max="7650" width="4.42578125" style="5" customWidth="1"/>
    <col min="7651" max="7651" width="7.42578125" style="5" customWidth="1"/>
    <col min="7652" max="7652" width="15.7109375" style="5" customWidth="1"/>
    <col min="7653" max="7653" width="8.42578125" style="5" customWidth="1"/>
    <col min="7654" max="7654" width="13.7109375" style="5" bestFit="1" customWidth="1"/>
    <col min="7655" max="7655" width="18.5703125" style="5" bestFit="1" customWidth="1"/>
    <col min="7656" max="7656" width="10.42578125" style="5" customWidth="1"/>
    <col min="7657" max="7657" width="17" style="5" customWidth="1"/>
    <col min="7658" max="7902" width="8.7109375" style="5"/>
    <col min="7903" max="7903" width="23.42578125" style="5" customWidth="1"/>
    <col min="7904" max="7904" width="56.5703125" style="5" customWidth="1"/>
    <col min="7905" max="7905" width="10" style="5" customWidth="1"/>
    <col min="7906" max="7906" width="4.42578125" style="5" customWidth="1"/>
    <col min="7907" max="7907" width="7.42578125" style="5" customWidth="1"/>
    <col min="7908" max="7908" width="15.7109375" style="5" customWidth="1"/>
    <col min="7909" max="7909" width="8.42578125" style="5" customWidth="1"/>
    <col min="7910" max="7910" width="13.7109375" style="5" bestFit="1" customWidth="1"/>
    <col min="7911" max="7911" width="18.5703125" style="5" bestFit="1" customWidth="1"/>
    <col min="7912" max="7912" width="10.42578125" style="5" customWidth="1"/>
    <col min="7913" max="7913" width="17" style="5" customWidth="1"/>
    <col min="7914" max="8158" width="8.7109375" style="5"/>
    <col min="8159" max="8159" width="23.42578125" style="5" customWidth="1"/>
    <col min="8160" max="8160" width="56.5703125" style="5" customWidth="1"/>
    <col min="8161" max="8161" width="10" style="5" customWidth="1"/>
    <col min="8162" max="8162" width="4.42578125" style="5" customWidth="1"/>
    <col min="8163" max="8163" width="7.42578125" style="5" customWidth="1"/>
    <col min="8164" max="8164" width="15.7109375" style="5" customWidth="1"/>
    <col min="8165" max="8165" width="8.42578125" style="5" customWidth="1"/>
    <col min="8166" max="8166" width="13.7109375" style="5" bestFit="1" customWidth="1"/>
    <col min="8167" max="8167" width="18.5703125" style="5" bestFit="1" customWidth="1"/>
    <col min="8168" max="8168" width="10.42578125" style="5" customWidth="1"/>
    <col min="8169" max="8169" width="17" style="5" customWidth="1"/>
    <col min="8170" max="8414" width="8.7109375" style="5"/>
    <col min="8415" max="8415" width="23.42578125" style="5" customWidth="1"/>
    <col min="8416" max="8416" width="56.5703125" style="5" customWidth="1"/>
    <col min="8417" max="8417" width="10" style="5" customWidth="1"/>
    <col min="8418" max="8418" width="4.42578125" style="5" customWidth="1"/>
    <col min="8419" max="8419" width="7.42578125" style="5" customWidth="1"/>
    <col min="8420" max="8420" width="15.7109375" style="5" customWidth="1"/>
    <col min="8421" max="8421" width="8.42578125" style="5" customWidth="1"/>
    <col min="8422" max="8422" width="13.7109375" style="5" bestFit="1" customWidth="1"/>
    <col min="8423" max="8423" width="18.5703125" style="5" bestFit="1" customWidth="1"/>
    <col min="8424" max="8424" width="10.42578125" style="5" customWidth="1"/>
    <col min="8425" max="8425" width="17" style="5" customWidth="1"/>
    <col min="8426" max="8670" width="8.7109375" style="5"/>
    <col min="8671" max="8671" width="23.42578125" style="5" customWidth="1"/>
    <col min="8672" max="8672" width="56.5703125" style="5" customWidth="1"/>
    <col min="8673" max="8673" width="10" style="5" customWidth="1"/>
    <col min="8674" max="8674" width="4.42578125" style="5" customWidth="1"/>
    <col min="8675" max="8675" width="7.42578125" style="5" customWidth="1"/>
    <col min="8676" max="8676" width="15.7109375" style="5" customWidth="1"/>
    <col min="8677" max="8677" width="8.42578125" style="5" customWidth="1"/>
    <col min="8678" max="8678" width="13.7109375" style="5" bestFit="1" customWidth="1"/>
    <col min="8679" max="8679" width="18.5703125" style="5" bestFit="1" customWidth="1"/>
    <col min="8680" max="8680" width="10.42578125" style="5" customWidth="1"/>
    <col min="8681" max="8681" width="17" style="5" customWidth="1"/>
    <col min="8682" max="8926" width="8.7109375" style="5"/>
    <col min="8927" max="8927" width="23.42578125" style="5" customWidth="1"/>
    <col min="8928" max="8928" width="56.5703125" style="5" customWidth="1"/>
    <col min="8929" max="8929" width="10" style="5" customWidth="1"/>
    <col min="8930" max="8930" width="4.42578125" style="5" customWidth="1"/>
    <col min="8931" max="8931" width="7.42578125" style="5" customWidth="1"/>
    <col min="8932" max="8932" width="15.7109375" style="5" customWidth="1"/>
    <col min="8933" max="8933" width="8.42578125" style="5" customWidth="1"/>
    <col min="8934" max="8934" width="13.7109375" style="5" bestFit="1" customWidth="1"/>
    <col min="8935" max="8935" width="18.5703125" style="5" bestFit="1" customWidth="1"/>
    <col min="8936" max="8936" width="10.42578125" style="5" customWidth="1"/>
    <col min="8937" max="8937" width="17" style="5" customWidth="1"/>
    <col min="8938" max="9182" width="8.7109375" style="5"/>
    <col min="9183" max="9183" width="23.42578125" style="5" customWidth="1"/>
    <col min="9184" max="9184" width="56.5703125" style="5" customWidth="1"/>
    <col min="9185" max="9185" width="10" style="5" customWidth="1"/>
    <col min="9186" max="9186" width="4.42578125" style="5" customWidth="1"/>
    <col min="9187" max="9187" width="7.42578125" style="5" customWidth="1"/>
    <col min="9188" max="9188" width="15.7109375" style="5" customWidth="1"/>
    <col min="9189" max="9189" width="8.42578125" style="5" customWidth="1"/>
    <col min="9190" max="9190" width="13.7109375" style="5" bestFit="1" customWidth="1"/>
    <col min="9191" max="9191" width="18.5703125" style="5" bestFit="1" customWidth="1"/>
    <col min="9192" max="9192" width="10.42578125" style="5" customWidth="1"/>
    <col min="9193" max="9193" width="17" style="5" customWidth="1"/>
    <col min="9194" max="9438" width="8.7109375" style="5"/>
    <col min="9439" max="9439" width="23.42578125" style="5" customWidth="1"/>
    <col min="9440" max="9440" width="56.5703125" style="5" customWidth="1"/>
    <col min="9441" max="9441" width="10" style="5" customWidth="1"/>
    <col min="9442" max="9442" width="4.42578125" style="5" customWidth="1"/>
    <col min="9443" max="9443" width="7.42578125" style="5" customWidth="1"/>
    <col min="9444" max="9444" width="15.7109375" style="5" customWidth="1"/>
    <col min="9445" max="9445" width="8.42578125" style="5" customWidth="1"/>
    <col min="9446" max="9446" width="13.7109375" style="5" bestFit="1" customWidth="1"/>
    <col min="9447" max="9447" width="18.5703125" style="5" bestFit="1" customWidth="1"/>
    <col min="9448" max="9448" width="10.42578125" style="5" customWidth="1"/>
    <col min="9449" max="9449" width="17" style="5" customWidth="1"/>
    <col min="9450" max="9694" width="8.7109375" style="5"/>
    <col min="9695" max="9695" width="23.42578125" style="5" customWidth="1"/>
    <col min="9696" max="9696" width="56.5703125" style="5" customWidth="1"/>
    <col min="9697" max="9697" width="10" style="5" customWidth="1"/>
    <col min="9698" max="9698" width="4.42578125" style="5" customWidth="1"/>
    <col min="9699" max="9699" width="7.42578125" style="5" customWidth="1"/>
    <col min="9700" max="9700" width="15.7109375" style="5" customWidth="1"/>
    <col min="9701" max="9701" width="8.42578125" style="5" customWidth="1"/>
    <col min="9702" max="9702" width="13.7109375" style="5" bestFit="1" customWidth="1"/>
    <col min="9703" max="9703" width="18.5703125" style="5" bestFit="1" customWidth="1"/>
    <col min="9704" max="9704" width="10.42578125" style="5" customWidth="1"/>
    <col min="9705" max="9705" width="17" style="5" customWidth="1"/>
    <col min="9706" max="9950" width="8.7109375" style="5"/>
    <col min="9951" max="9951" width="23.42578125" style="5" customWidth="1"/>
    <col min="9952" max="9952" width="56.5703125" style="5" customWidth="1"/>
    <col min="9953" max="9953" width="10" style="5" customWidth="1"/>
    <col min="9954" max="9954" width="4.42578125" style="5" customWidth="1"/>
    <col min="9955" max="9955" width="7.42578125" style="5" customWidth="1"/>
    <col min="9956" max="9956" width="15.7109375" style="5" customWidth="1"/>
    <col min="9957" max="9957" width="8.42578125" style="5" customWidth="1"/>
    <col min="9958" max="9958" width="13.7109375" style="5" bestFit="1" customWidth="1"/>
    <col min="9959" max="9959" width="18.5703125" style="5" bestFit="1" customWidth="1"/>
    <col min="9960" max="9960" width="10.42578125" style="5" customWidth="1"/>
    <col min="9961" max="9961" width="17" style="5" customWidth="1"/>
    <col min="9962" max="10206" width="8.7109375" style="5"/>
    <col min="10207" max="10207" width="23.42578125" style="5" customWidth="1"/>
    <col min="10208" max="10208" width="56.5703125" style="5" customWidth="1"/>
    <col min="10209" max="10209" width="10" style="5" customWidth="1"/>
    <col min="10210" max="10210" width="4.42578125" style="5" customWidth="1"/>
    <col min="10211" max="10211" width="7.42578125" style="5" customWidth="1"/>
    <col min="10212" max="10212" width="15.7109375" style="5" customWidth="1"/>
    <col min="10213" max="10213" width="8.42578125" style="5" customWidth="1"/>
    <col min="10214" max="10214" width="13.7109375" style="5" bestFit="1" customWidth="1"/>
    <col min="10215" max="10215" width="18.5703125" style="5" bestFit="1" customWidth="1"/>
    <col min="10216" max="10216" width="10.42578125" style="5" customWidth="1"/>
    <col min="10217" max="10217" width="17" style="5" customWidth="1"/>
    <col min="10218" max="10462" width="8.7109375" style="5"/>
    <col min="10463" max="10463" width="23.42578125" style="5" customWidth="1"/>
    <col min="10464" max="10464" width="56.5703125" style="5" customWidth="1"/>
    <col min="10465" max="10465" width="10" style="5" customWidth="1"/>
    <col min="10466" max="10466" width="4.42578125" style="5" customWidth="1"/>
    <col min="10467" max="10467" width="7.42578125" style="5" customWidth="1"/>
    <col min="10468" max="10468" width="15.7109375" style="5" customWidth="1"/>
    <col min="10469" max="10469" width="8.42578125" style="5" customWidth="1"/>
    <col min="10470" max="10470" width="13.7109375" style="5" bestFit="1" customWidth="1"/>
    <col min="10471" max="10471" width="18.5703125" style="5" bestFit="1" customWidth="1"/>
    <col min="10472" max="10472" width="10.42578125" style="5" customWidth="1"/>
    <col min="10473" max="10473" width="17" style="5" customWidth="1"/>
    <col min="10474" max="10718" width="8.7109375" style="5"/>
    <col min="10719" max="10719" width="23.42578125" style="5" customWidth="1"/>
    <col min="10720" max="10720" width="56.5703125" style="5" customWidth="1"/>
    <col min="10721" max="10721" width="10" style="5" customWidth="1"/>
    <col min="10722" max="10722" width="4.42578125" style="5" customWidth="1"/>
    <col min="10723" max="10723" width="7.42578125" style="5" customWidth="1"/>
    <col min="10724" max="10724" width="15.7109375" style="5" customWidth="1"/>
    <col min="10725" max="10725" width="8.42578125" style="5" customWidth="1"/>
    <col min="10726" max="10726" width="13.7109375" style="5" bestFit="1" customWidth="1"/>
    <col min="10727" max="10727" width="18.5703125" style="5" bestFit="1" customWidth="1"/>
    <col min="10728" max="10728" width="10.42578125" style="5" customWidth="1"/>
    <col min="10729" max="10729" width="17" style="5" customWidth="1"/>
    <col min="10730" max="10974" width="8.7109375" style="5"/>
    <col min="10975" max="10975" width="23.42578125" style="5" customWidth="1"/>
    <col min="10976" max="10976" width="56.5703125" style="5" customWidth="1"/>
    <col min="10977" max="10977" width="10" style="5" customWidth="1"/>
    <col min="10978" max="10978" width="4.42578125" style="5" customWidth="1"/>
    <col min="10979" max="10979" width="7.42578125" style="5" customWidth="1"/>
    <col min="10980" max="10980" width="15.7109375" style="5" customWidth="1"/>
    <col min="10981" max="10981" width="8.42578125" style="5" customWidth="1"/>
    <col min="10982" max="10982" width="13.7109375" style="5" bestFit="1" customWidth="1"/>
    <col min="10983" max="10983" width="18.5703125" style="5" bestFit="1" customWidth="1"/>
    <col min="10984" max="10984" width="10.42578125" style="5" customWidth="1"/>
    <col min="10985" max="10985" width="17" style="5" customWidth="1"/>
    <col min="10986" max="11230" width="8.7109375" style="5"/>
    <col min="11231" max="11231" width="23.42578125" style="5" customWidth="1"/>
    <col min="11232" max="11232" width="56.5703125" style="5" customWidth="1"/>
    <col min="11233" max="11233" width="10" style="5" customWidth="1"/>
    <col min="11234" max="11234" width="4.42578125" style="5" customWidth="1"/>
    <col min="11235" max="11235" width="7.42578125" style="5" customWidth="1"/>
    <col min="11236" max="11236" width="15.7109375" style="5" customWidth="1"/>
    <col min="11237" max="11237" width="8.42578125" style="5" customWidth="1"/>
    <col min="11238" max="11238" width="13.7109375" style="5" bestFit="1" customWidth="1"/>
    <col min="11239" max="11239" width="18.5703125" style="5" bestFit="1" customWidth="1"/>
    <col min="11240" max="11240" width="10.42578125" style="5" customWidth="1"/>
    <col min="11241" max="11241" width="17" style="5" customWidth="1"/>
    <col min="11242" max="11486" width="8.7109375" style="5"/>
    <col min="11487" max="11487" width="23.42578125" style="5" customWidth="1"/>
    <col min="11488" max="11488" width="56.5703125" style="5" customWidth="1"/>
    <col min="11489" max="11489" width="10" style="5" customWidth="1"/>
    <col min="11490" max="11490" width="4.42578125" style="5" customWidth="1"/>
    <col min="11491" max="11491" width="7.42578125" style="5" customWidth="1"/>
    <col min="11492" max="11492" width="15.7109375" style="5" customWidth="1"/>
    <col min="11493" max="11493" width="8.42578125" style="5" customWidth="1"/>
    <col min="11494" max="11494" width="13.7109375" style="5" bestFit="1" customWidth="1"/>
    <col min="11495" max="11495" width="18.5703125" style="5" bestFit="1" customWidth="1"/>
    <col min="11496" max="11496" width="10.42578125" style="5" customWidth="1"/>
    <col min="11497" max="11497" width="17" style="5" customWidth="1"/>
    <col min="11498" max="11742" width="8.7109375" style="5"/>
    <col min="11743" max="11743" width="23.42578125" style="5" customWidth="1"/>
    <col min="11744" max="11744" width="56.5703125" style="5" customWidth="1"/>
    <col min="11745" max="11745" width="10" style="5" customWidth="1"/>
    <col min="11746" max="11746" width="4.42578125" style="5" customWidth="1"/>
    <col min="11747" max="11747" width="7.42578125" style="5" customWidth="1"/>
    <col min="11748" max="11748" width="15.7109375" style="5" customWidth="1"/>
    <col min="11749" max="11749" width="8.42578125" style="5" customWidth="1"/>
    <col min="11750" max="11750" width="13.7109375" style="5" bestFit="1" customWidth="1"/>
    <col min="11751" max="11751" width="18.5703125" style="5" bestFit="1" customWidth="1"/>
    <col min="11752" max="11752" width="10.42578125" style="5" customWidth="1"/>
    <col min="11753" max="11753" width="17" style="5" customWidth="1"/>
    <col min="11754" max="11998" width="8.7109375" style="5"/>
    <col min="11999" max="11999" width="23.42578125" style="5" customWidth="1"/>
    <col min="12000" max="12000" width="56.5703125" style="5" customWidth="1"/>
    <col min="12001" max="12001" width="10" style="5" customWidth="1"/>
    <col min="12002" max="12002" width="4.42578125" style="5" customWidth="1"/>
    <col min="12003" max="12003" width="7.42578125" style="5" customWidth="1"/>
    <col min="12004" max="12004" width="15.7109375" style="5" customWidth="1"/>
    <col min="12005" max="12005" width="8.42578125" style="5" customWidth="1"/>
    <col min="12006" max="12006" width="13.7109375" style="5" bestFit="1" customWidth="1"/>
    <col min="12007" max="12007" width="18.5703125" style="5" bestFit="1" customWidth="1"/>
    <col min="12008" max="12008" width="10.42578125" style="5" customWidth="1"/>
    <col min="12009" max="12009" width="17" style="5" customWidth="1"/>
    <col min="12010" max="12254" width="8.7109375" style="5"/>
    <col min="12255" max="12255" width="23.42578125" style="5" customWidth="1"/>
    <col min="12256" max="12256" width="56.5703125" style="5" customWidth="1"/>
    <col min="12257" max="12257" width="10" style="5" customWidth="1"/>
    <col min="12258" max="12258" width="4.42578125" style="5" customWidth="1"/>
    <col min="12259" max="12259" width="7.42578125" style="5" customWidth="1"/>
    <col min="12260" max="12260" width="15.7109375" style="5" customWidth="1"/>
    <col min="12261" max="12261" width="8.42578125" style="5" customWidth="1"/>
    <col min="12262" max="12262" width="13.7109375" style="5" bestFit="1" customWidth="1"/>
    <col min="12263" max="12263" width="18.5703125" style="5" bestFit="1" customWidth="1"/>
    <col min="12264" max="12264" width="10.42578125" style="5" customWidth="1"/>
    <col min="12265" max="12265" width="17" style="5" customWidth="1"/>
    <col min="12266" max="12510" width="8.7109375" style="5"/>
    <col min="12511" max="12511" width="23.42578125" style="5" customWidth="1"/>
    <col min="12512" max="12512" width="56.5703125" style="5" customWidth="1"/>
    <col min="12513" max="12513" width="10" style="5" customWidth="1"/>
    <col min="12514" max="12514" width="4.42578125" style="5" customWidth="1"/>
    <col min="12515" max="12515" width="7.42578125" style="5" customWidth="1"/>
    <col min="12516" max="12516" width="15.7109375" style="5" customWidth="1"/>
    <col min="12517" max="12517" width="8.42578125" style="5" customWidth="1"/>
    <col min="12518" max="12518" width="13.7109375" style="5" bestFit="1" customWidth="1"/>
    <col min="12519" max="12519" width="18.5703125" style="5" bestFit="1" customWidth="1"/>
    <col min="12520" max="12520" width="10.42578125" style="5" customWidth="1"/>
    <col min="12521" max="12521" width="17" style="5" customWidth="1"/>
    <col min="12522" max="12766" width="8.7109375" style="5"/>
    <col min="12767" max="12767" width="23.42578125" style="5" customWidth="1"/>
    <col min="12768" max="12768" width="56.5703125" style="5" customWidth="1"/>
    <col min="12769" max="12769" width="10" style="5" customWidth="1"/>
    <col min="12770" max="12770" width="4.42578125" style="5" customWidth="1"/>
    <col min="12771" max="12771" width="7.42578125" style="5" customWidth="1"/>
    <col min="12772" max="12772" width="15.7109375" style="5" customWidth="1"/>
    <col min="12773" max="12773" width="8.42578125" style="5" customWidth="1"/>
    <col min="12774" max="12774" width="13.7109375" style="5" bestFit="1" customWidth="1"/>
    <col min="12775" max="12775" width="18.5703125" style="5" bestFit="1" customWidth="1"/>
    <col min="12776" max="12776" width="10.42578125" style="5" customWidth="1"/>
    <col min="12777" max="12777" width="17" style="5" customWidth="1"/>
    <col min="12778" max="13022" width="8.7109375" style="5"/>
    <col min="13023" max="13023" width="23.42578125" style="5" customWidth="1"/>
    <col min="13024" max="13024" width="56.5703125" style="5" customWidth="1"/>
    <col min="13025" max="13025" width="10" style="5" customWidth="1"/>
    <col min="13026" max="13026" width="4.42578125" style="5" customWidth="1"/>
    <col min="13027" max="13027" width="7.42578125" style="5" customWidth="1"/>
    <col min="13028" max="13028" width="15.7109375" style="5" customWidth="1"/>
    <col min="13029" max="13029" width="8.42578125" style="5" customWidth="1"/>
    <col min="13030" max="13030" width="13.7109375" style="5" bestFit="1" customWidth="1"/>
    <col min="13031" max="13031" width="18.5703125" style="5" bestFit="1" customWidth="1"/>
    <col min="13032" max="13032" width="10.42578125" style="5" customWidth="1"/>
    <col min="13033" max="13033" width="17" style="5" customWidth="1"/>
    <col min="13034" max="13278" width="8.7109375" style="5"/>
    <col min="13279" max="13279" width="23.42578125" style="5" customWidth="1"/>
    <col min="13280" max="13280" width="56.5703125" style="5" customWidth="1"/>
    <col min="13281" max="13281" width="10" style="5" customWidth="1"/>
    <col min="13282" max="13282" width="4.42578125" style="5" customWidth="1"/>
    <col min="13283" max="13283" width="7.42578125" style="5" customWidth="1"/>
    <col min="13284" max="13284" width="15.7109375" style="5" customWidth="1"/>
    <col min="13285" max="13285" width="8.42578125" style="5" customWidth="1"/>
    <col min="13286" max="13286" width="13.7109375" style="5" bestFit="1" customWidth="1"/>
    <col min="13287" max="13287" width="18.5703125" style="5" bestFit="1" customWidth="1"/>
    <col min="13288" max="13288" width="10.42578125" style="5" customWidth="1"/>
    <col min="13289" max="13289" width="17" style="5" customWidth="1"/>
    <col min="13290" max="13534" width="8.7109375" style="5"/>
    <col min="13535" max="13535" width="23.42578125" style="5" customWidth="1"/>
    <col min="13536" max="13536" width="56.5703125" style="5" customWidth="1"/>
    <col min="13537" max="13537" width="10" style="5" customWidth="1"/>
    <col min="13538" max="13538" width="4.42578125" style="5" customWidth="1"/>
    <col min="13539" max="13539" width="7.42578125" style="5" customWidth="1"/>
    <col min="13540" max="13540" width="15.7109375" style="5" customWidth="1"/>
    <col min="13541" max="13541" width="8.42578125" style="5" customWidth="1"/>
    <col min="13542" max="13542" width="13.7109375" style="5" bestFit="1" customWidth="1"/>
    <col min="13543" max="13543" width="18.5703125" style="5" bestFit="1" customWidth="1"/>
    <col min="13544" max="13544" width="10.42578125" style="5" customWidth="1"/>
    <col min="13545" max="13545" width="17" style="5" customWidth="1"/>
    <col min="13546" max="13790" width="8.7109375" style="5"/>
    <col min="13791" max="13791" width="23.42578125" style="5" customWidth="1"/>
    <col min="13792" max="13792" width="56.5703125" style="5" customWidth="1"/>
    <col min="13793" max="13793" width="10" style="5" customWidth="1"/>
    <col min="13794" max="13794" width="4.42578125" style="5" customWidth="1"/>
    <col min="13795" max="13795" width="7.42578125" style="5" customWidth="1"/>
    <col min="13796" max="13796" width="15.7109375" style="5" customWidth="1"/>
    <col min="13797" max="13797" width="8.42578125" style="5" customWidth="1"/>
    <col min="13798" max="13798" width="13.7109375" style="5" bestFit="1" customWidth="1"/>
    <col min="13799" max="13799" width="18.5703125" style="5" bestFit="1" customWidth="1"/>
    <col min="13800" max="13800" width="10.42578125" style="5" customWidth="1"/>
    <col min="13801" max="13801" width="17" style="5" customWidth="1"/>
    <col min="13802" max="14046" width="8.7109375" style="5"/>
    <col min="14047" max="14047" width="23.42578125" style="5" customWidth="1"/>
    <col min="14048" max="14048" width="56.5703125" style="5" customWidth="1"/>
    <col min="14049" max="14049" width="10" style="5" customWidth="1"/>
    <col min="14050" max="14050" width="4.42578125" style="5" customWidth="1"/>
    <col min="14051" max="14051" width="7.42578125" style="5" customWidth="1"/>
    <col min="14052" max="14052" width="15.7109375" style="5" customWidth="1"/>
    <col min="14053" max="14053" width="8.42578125" style="5" customWidth="1"/>
    <col min="14054" max="14054" width="13.7109375" style="5" bestFit="1" customWidth="1"/>
    <col min="14055" max="14055" width="18.5703125" style="5" bestFit="1" customWidth="1"/>
    <col min="14056" max="14056" width="10.42578125" style="5" customWidth="1"/>
    <col min="14057" max="14057" width="17" style="5" customWidth="1"/>
    <col min="14058" max="14302" width="8.7109375" style="5"/>
    <col min="14303" max="14303" width="23.42578125" style="5" customWidth="1"/>
    <col min="14304" max="14304" width="56.5703125" style="5" customWidth="1"/>
    <col min="14305" max="14305" width="10" style="5" customWidth="1"/>
    <col min="14306" max="14306" width="4.42578125" style="5" customWidth="1"/>
    <col min="14307" max="14307" width="7.42578125" style="5" customWidth="1"/>
    <col min="14308" max="14308" width="15.7109375" style="5" customWidth="1"/>
    <col min="14309" max="14309" width="8.42578125" style="5" customWidth="1"/>
    <col min="14310" max="14310" width="13.7109375" style="5" bestFit="1" customWidth="1"/>
    <col min="14311" max="14311" width="18.5703125" style="5" bestFit="1" customWidth="1"/>
    <col min="14312" max="14312" width="10.42578125" style="5" customWidth="1"/>
    <col min="14313" max="14313" width="17" style="5" customWidth="1"/>
    <col min="14314" max="14558" width="8.7109375" style="5"/>
    <col min="14559" max="14559" width="23.42578125" style="5" customWidth="1"/>
    <col min="14560" max="14560" width="56.5703125" style="5" customWidth="1"/>
    <col min="14561" max="14561" width="10" style="5" customWidth="1"/>
    <col min="14562" max="14562" width="4.42578125" style="5" customWidth="1"/>
    <col min="14563" max="14563" width="7.42578125" style="5" customWidth="1"/>
    <col min="14564" max="14564" width="15.7109375" style="5" customWidth="1"/>
    <col min="14565" max="14565" width="8.42578125" style="5" customWidth="1"/>
    <col min="14566" max="14566" width="13.7109375" style="5" bestFit="1" customWidth="1"/>
    <col min="14567" max="14567" width="18.5703125" style="5" bestFit="1" customWidth="1"/>
    <col min="14568" max="14568" width="10.42578125" style="5" customWidth="1"/>
    <col min="14569" max="14569" width="17" style="5" customWidth="1"/>
    <col min="14570" max="14814" width="8.7109375" style="5"/>
    <col min="14815" max="14815" width="23.42578125" style="5" customWidth="1"/>
    <col min="14816" max="14816" width="56.5703125" style="5" customWidth="1"/>
    <col min="14817" max="14817" width="10" style="5" customWidth="1"/>
    <col min="14818" max="14818" width="4.42578125" style="5" customWidth="1"/>
    <col min="14819" max="14819" width="7.42578125" style="5" customWidth="1"/>
    <col min="14820" max="14820" width="15.7109375" style="5" customWidth="1"/>
    <col min="14821" max="14821" width="8.42578125" style="5" customWidth="1"/>
    <col min="14822" max="14822" width="13.7109375" style="5" bestFit="1" customWidth="1"/>
    <col min="14823" max="14823" width="18.5703125" style="5" bestFit="1" customWidth="1"/>
    <col min="14824" max="14824" width="10.42578125" style="5" customWidth="1"/>
    <col min="14825" max="14825" width="17" style="5" customWidth="1"/>
    <col min="14826" max="15070" width="8.7109375" style="5"/>
    <col min="15071" max="15071" width="23.42578125" style="5" customWidth="1"/>
    <col min="15072" max="15072" width="56.5703125" style="5" customWidth="1"/>
    <col min="15073" max="15073" width="10" style="5" customWidth="1"/>
    <col min="15074" max="15074" width="4.42578125" style="5" customWidth="1"/>
    <col min="15075" max="15075" width="7.42578125" style="5" customWidth="1"/>
    <col min="15076" max="15076" width="15.7109375" style="5" customWidth="1"/>
    <col min="15077" max="15077" width="8.42578125" style="5" customWidth="1"/>
    <col min="15078" max="15078" width="13.7109375" style="5" bestFit="1" customWidth="1"/>
    <col min="15079" max="15079" width="18.5703125" style="5" bestFit="1" customWidth="1"/>
    <col min="15080" max="15080" width="10.42578125" style="5" customWidth="1"/>
    <col min="15081" max="15081" width="17" style="5" customWidth="1"/>
    <col min="15082" max="15326" width="8.7109375" style="5"/>
    <col min="15327" max="15327" width="23.42578125" style="5" customWidth="1"/>
    <col min="15328" max="15328" width="56.5703125" style="5" customWidth="1"/>
    <col min="15329" max="15329" width="10" style="5" customWidth="1"/>
    <col min="15330" max="15330" width="4.42578125" style="5" customWidth="1"/>
    <col min="15331" max="15331" width="7.42578125" style="5" customWidth="1"/>
    <col min="15332" max="15332" width="15.7109375" style="5" customWidth="1"/>
    <col min="15333" max="15333" width="8.42578125" style="5" customWidth="1"/>
    <col min="15334" max="15334" width="13.7109375" style="5" bestFit="1" customWidth="1"/>
    <col min="15335" max="15335" width="18.5703125" style="5" bestFit="1" customWidth="1"/>
    <col min="15336" max="15336" width="10.42578125" style="5" customWidth="1"/>
    <col min="15337" max="15337" width="17" style="5" customWidth="1"/>
    <col min="15338" max="15582" width="8.7109375" style="5"/>
    <col min="15583" max="15583" width="23.42578125" style="5" customWidth="1"/>
    <col min="15584" max="15584" width="56.5703125" style="5" customWidth="1"/>
    <col min="15585" max="15585" width="10" style="5" customWidth="1"/>
    <col min="15586" max="15586" width="4.42578125" style="5" customWidth="1"/>
    <col min="15587" max="15587" width="7.42578125" style="5" customWidth="1"/>
    <col min="15588" max="15588" width="15.7109375" style="5" customWidth="1"/>
    <col min="15589" max="15589" width="8.42578125" style="5" customWidth="1"/>
    <col min="15590" max="15590" width="13.7109375" style="5" bestFit="1" customWidth="1"/>
    <col min="15591" max="15591" width="18.5703125" style="5" bestFit="1" customWidth="1"/>
    <col min="15592" max="15592" width="10.42578125" style="5" customWidth="1"/>
    <col min="15593" max="15593" width="17" style="5" customWidth="1"/>
    <col min="15594" max="15838" width="8.7109375" style="5"/>
    <col min="15839" max="15839" width="23.42578125" style="5" customWidth="1"/>
    <col min="15840" max="15840" width="56.5703125" style="5" customWidth="1"/>
    <col min="15841" max="15841" width="10" style="5" customWidth="1"/>
    <col min="15842" max="15842" width="4.42578125" style="5" customWidth="1"/>
    <col min="15843" max="15843" width="7.42578125" style="5" customWidth="1"/>
    <col min="15844" max="15844" width="15.7109375" style="5" customWidth="1"/>
    <col min="15845" max="15845" width="8.42578125" style="5" customWidth="1"/>
    <col min="15846" max="15846" width="13.7109375" style="5" bestFit="1" customWidth="1"/>
    <col min="15847" max="15847" width="18.5703125" style="5" bestFit="1" customWidth="1"/>
    <col min="15848" max="15848" width="10.42578125" style="5" customWidth="1"/>
    <col min="15849" max="15849" width="17" style="5" customWidth="1"/>
    <col min="15850" max="16094" width="8.7109375" style="5"/>
    <col min="16095" max="16095" width="23.42578125" style="5" customWidth="1"/>
    <col min="16096" max="16096" width="56.5703125" style="5" customWidth="1"/>
    <col min="16097" max="16097" width="10" style="5" customWidth="1"/>
    <col min="16098" max="16098" width="4.42578125" style="5" customWidth="1"/>
    <col min="16099" max="16099" width="7.42578125" style="5" customWidth="1"/>
    <col min="16100" max="16100" width="15.7109375" style="5" customWidth="1"/>
    <col min="16101" max="16101" width="8.42578125" style="5" customWidth="1"/>
    <col min="16102" max="16102" width="13.7109375" style="5" bestFit="1" customWidth="1"/>
    <col min="16103" max="16103" width="18.5703125" style="5" bestFit="1" customWidth="1"/>
    <col min="16104" max="16104" width="10.42578125" style="5" customWidth="1"/>
    <col min="16105" max="16105" width="17" style="5" customWidth="1"/>
    <col min="16106" max="16384" width="8.7109375" style="5"/>
  </cols>
  <sheetData>
    <row r="1" spans="1:9" s="7" customFormat="1" ht="17.25" customHeight="1" x14ac:dyDescent="0.25">
      <c r="A1" s="8"/>
      <c r="B1" s="2"/>
      <c r="D1" s="154"/>
    </row>
    <row r="2" spans="1:9" s="7" customFormat="1" ht="16.5" customHeight="1" x14ac:dyDescent="0.25">
      <c r="A2" s="9" t="s">
        <v>1</v>
      </c>
      <c r="B2" s="6" t="str">
        <f>Titul!B5</f>
        <v>VD České Kopisty, oprava ovládacích mechanismů a bočních štítů pravého jezového pole</v>
      </c>
      <c r="D2" s="154"/>
    </row>
    <row r="3" spans="1:9" s="7" customFormat="1" ht="16.5" customHeight="1" x14ac:dyDescent="0.25">
      <c r="A3" s="10" t="s">
        <v>2</v>
      </c>
      <c r="B3" s="6" t="str">
        <f>Titul!B6</f>
        <v>VD České Kopisty</v>
      </c>
      <c r="D3" s="154"/>
    </row>
    <row r="4" spans="1:9" s="7" customFormat="1" ht="12" customHeight="1" thickBot="1" x14ac:dyDescent="0.3">
      <c r="A4" s="1"/>
      <c r="B4" s="2"/>
      <c r="D4" s="154"/>
    </row>
    <row r="5" spans="1:9" s="93" customFormat="1" ht="15.75" thickBot="1" x14ac:dyDescent="0.3">
      <c r="A5" s="11" t="s">
        <v>3</v>
      </c>
      <c r="B5" s="12" t="s">
        <v>4</v>
      </c>
      <c r="C5" s="209" t="s">
        <v>0</v>
      </c>
      <c r="D5" s="210"/>
      <c r="E5" s="210"/>
      <c r="F5" s="211"/>
      <c r="G5" s="88" t="s">
        <v>5</v>
      </c>
      <c r="H5" s="94" t="s">
        <v>6</v>
      </c>
      <c r="I5" s="212"/>
    </row>
    <row r="6" spans="1:9" s="93" customFormat="1" x14ac:dyDescent="0.25">
      <c r="A6" s="18"/>
      <c r="B6" s="19"/>
      <c r="C6" s="213" t="s">
        <v>7</v>
      </c>
      <c r="D6" s="94" t="s">
        <v>8</v>
      </c>
      <c r="E6" s="94" t="s">
        <v>9</v>
      </c>
      <c r="F6" s="94" t="s">
        <v>10</v>
      </c>
      <c r="G6" s="89"/>
      <c r="H6" s="214"/>
      <c r="I6" s="91"/>
    </row>
    <row r="7" spans="1:9" s="93" customFormat="1" ht="15.75" thickBot="1" x14ac:dyDescent="0.3">
      <c r="A7" s="22"/>
      <c r="B7" s="23"/>
      <c r="C7" s="215" t="s">
        <v>0</v>
      </c>
      <c r="D7" s="216" t="s">
        <v>0</v>
      </c>
      <c r="E7" s="216" t="s">
        <v>11</v>
      </c>
      <c r="F7" s="216" t="s">
        <v>12</v>
      </c>
      <c r="G7" s="90"/>
      <c r="H7" s="96"/>
      <c r="I7" s="91"/>
    </row>
    <row r="8" spans="1:9" s="93" customFormat="1" x14ac:dyDescent="0.25">
      <c r="A8" s="112">
        <v>1</v>
      </c>
      <c r="B8" s="176" t="s">
        <v>121</v>
      </c>
      <c r="C8" s="177"/>
      <c r="D8" s="178" t="s">
        <v>0</v>
      </c>
      <c r="E8" s="177" t="s">
        <v>0</v>
      </c>
      <c r="F8" s="177"/>
      <c r="G8" s="179">
        <f>SUM(G9:G24)</f>
        <v>0</v>
      </c>
      <c r="H8" s="180"/>
      <c r="I8" s="91"/>
    </row>
    <row r="9" spans="1:9" s="93" customFormat="1" x14ac:dyDescent="0.25">
      <c r="A9" s="128">
        <v>1</v>
      </c>
      <c r="B9" s="110" t="s">
        <v>135</v>
      </c>
      <c r="C9" s="72"/>
      <c r="D9" s="155" t="s">
        <v>81</v>
      </c>
      <c r="E9" s="72">
        <v>1</v>
      </c>
      <c r="F9" s="72"/>
      <c r="G9" s="239"/>
      <c r="H9" s="111"/>
      <c r="I9" s="91"/>
    </row>
    <row r="10" spans="1:9" s="93" customFormat="1" x14ac:dyDescent="0.25">
      <c r="A10" s="79" t="s">
        <v>0</v>
      </c>
      <c r="B10" s="67" t="s">
        <v>133</v>
      </c>
      <c r="C10" s="30"/>
      <c r="D10" s="77"/>
      <c r="E10" s="77"/>
      <c r="F10" s="217"/>
      <c r="G10" s="83"/>
      <c r="H10" s="109"/>
      <c r="I10" s="91"/>
    </row>
    <row r="11" spans="1:9" s="93" customFormat="1" x14ac:dyDescent="0.25">
      <c r="A11" s="79"/>
      <c r="B11" s="67" t="s">
        <v>100</v>
      </c>
      <c r="C11" s="68"/>
      <c r="D11" s="68"/>
      <c r="E11" s="68"/>
      <c r="F11" s="70"/>
      <c r="G11" s="83"/>
      <c r="H11" s="109"/>
      <c r="I11" s="91"/>
    </row>
    <row r="12" spans="1:9" s="93" customFormat="1" x14ac:dyDescent="0.25">
      <c r="A12" s="79" t="s">
        <v>0</v>
      </c>
      <c r="B12" s="129" t="s">
        <v>136</v>
      </c>
      <c r="C12" s="30"/>
      <c r="D12" s="77"/>
      <c r="E12" s="77"/>
      <c r="F12" s="217"/>
      <c r="G12" s="83"/>
      <c r="H12" s="109"/>
      <c r="I12" s="91"/>
    </row>
    <row r="13" spans="1:9" s="93" customFormat="1" x14ac:dyDescent="0.25">
      <c r="A13" s="79" t="s">
        <v>0</v>
      </c>
      <c r="B13" s="129" t="s">
        <v>137</v>
      </c>
      <c r="C13" s="105"/>
      <c r="D13" s="104"/>
      <c r="E13" s="104"/>
      <c r="F13" s="78"/>
      <c r="G13" s="83"/>
      <c r="H13" s="109"/>
      <c r="I13" s="91"/>
    </row>
    <row r="14" spans="1:9" s="93" customFormat="1" ht="15.75" customHeight="1" x14ac:dyDescent="0.25">
      <c r="A14" s="79" t="s">
        <v>0</v>
      </c>
      <c r="B14" s="129" t="s">
        <v>138</v>
      </c>
      <c r="C14" s="30"/>
      <c r="D14" s="77"/>
      <c r="E14" s="77"/>
      <c r="F14" s="217"/>
      <c r="G14" s="83"/>
      <c r="H14" s="109" t="s">
        <v>187</v>
      </c>
      <c r="I14" s="91"/>
    </row>
    <row r="15" spans="1:9" s="93" customFormat="1" x14ac:dyDescent="0.25">
      <c r="A15" s="79" t="s">
        <v>0</v>
      </c>
      <c r="B15" s="67" t="s">
        <v>134</v>
      </c>
      <c r="C15" s="30"/>
      <c r="D15" s="77"/>
      <c r="E15" s="77"/>
      <c r="F15" s="217"/>
      <c r="G15" s="83"/>
      <c r="H15" s="109"/>
      <c r="I15" s="91"/>
    </row>
    <row r="16" spans="1:9" s="93" customFormat="1" x14ac:dyDescent="0.25">
      <c r="A16" s="79"/>
      <c r="B16" s="67"/>
      <c r="C16" s="68"/>
      <c r="D16" s="68"/>
      <c r="E16" s="68"/>
      <c r="F16" s="70"/>
      <c r="G16" s="83"/>
      <c r="H16" s="109"/>
      <c r="I16" s="91"/>
    </row>
    <row r="17" spans="1:9" s="93" customFormat="1" x14ac:dyDescent="0.25">
      <c r="A17" s="79"/>
      <c r="B17" s="66" t="s">
        <v>27</v>
      </c>
      <c r="C17" s="68"/>
      <c r="D17" s="68"/>
      <c r="E17" s="68"/>
      <c r="F17" s="70"/>
      <c r="G17" s="83"/>
      <c r="H17" s="109"/>
      <c r="I17" s="91"/>
    </row>
    <row r="18" spans="1:9" s="93" customFormat="1" ht="25.5" x14ac:dyDescent="0.25">
      <c r="A18" s="79">
        <v>2</v>
      </c>
      <c r="B18" s="218" t="s">
        <v>101</v>
      </c>
      <c r="C18" s="219">
        <v>2.1</v>
      </c>
      <c r="D18" s="77" t="s">
        <v>192</v>
      </c>
      <c r="E18" s="77">
        <v>1</v>
      </c>
      <c r="F18" s="238"/>
      <c r="G18" s="83">
        <f>C18*E18*F18</f>
        <v>0</v>
      </c>
      <c r="H18" s="109"/>
      <c r="I18" s="91"/>
    </row>
    <row r="19" spans="1:9" s="93" customFormat="1" x14ac:dyDescent="0.25">
      <c r="A19" s="79"/>
      <c r="B19" s="220"/>
      <c r="C19" s="71"/>
      <c r="D19" s="68"/>
      <c r="E19" s="68"/>
      <c r="F19" s="70"/>
      <c r="G19" s="83"/>
      <c r="H19" s="109"/>
      <c r="I19" s="91"/>
    </row>
    <row r="20" spans="1:9" s="93" customFormat="1" x14ac:dyDescent="0.25">
      <c r="A20" s="79"/>
      <c r="B20" s="69" t="s">
        <v>139</v>
      </c>
      <c r="C20" s="71"/>
      <c r="D20" s="68"/>
      <c r="E20" s="68"/>
      <c r="F20" s="70"/>
      <c r="G20" s="83"/>
      <c r="H20" s="109"/>
      <c r="I20" s="91"/>
    </row>
    <row r="21" spans="1:9" s="93" customFormat="1" ht="17.25" x14ac:dyDescent="0.25">
      <c r="A21" s="79">
        <v>3</v>
      </c>
      <c r="B21" s="218" t="s">
        <v>193</v>
      </c>
      <c r="C21" s="219">
        <v>10.5</v>
      </c>
      <c r="D21" s="77" t="s">
        <v>192</v>
      </c>
      <c r="E21" s="77">
        <v>1</v>
      </c>
      <c r="F21" s="238"/>
      <c r="G21" s="83">
        <f>C21*E21*F21</f>
        <v>0</v>
      </c>
      <c r="H21" s="109"/>
      <c r="I21" s="91"/>
    </row>
    <row r="22" spans="1:9" s="93" customFormat="1" ht="25.5" x14ac:dyDescent="0.25">
      <c r="A22" s="79"/>
      <c r="B22" s="221" t="s">
        <v>102</v>
      </c>
      <c r="C22" s="219"/>
      <c r="D22" s="77"/>
      <c r="E22" s="77"/>
      <c r="F22" s="78"/>
      <c r="G22" s="83"/>
      <c r="H22" s="109"/>
      <c r="I22" s="91"/>
    </row>
    <row r="23" spans="1:9" s="93" customFormat="1" x14ac:dyDescent="0.25">
      <c r="A23" s="79">
        <v>4</v>
      </c>
      <c r="B23" s="218" t="s">
        <v>103</v>
      </c>
      <c r="C23" s="219">
        <v>1</v>
      </c>
      <c r="D23" s="77" t="s">
        <v>81</v>
      </c>
      <c r="E23" s="77">
        <v>1</v>
      </c>
      <c r="F23" s="238"/>
      <c r="G23" s="83">
        <f>C23*E23*F23</f>
        <v>0</v>
      </c>
      <c r="H23" s="109"/>
      <c r="I23" s="91"/>
    </row>
    <row r="24" spans="1:9" s="93" customFormat="1" x14ac:dyDescent="0.25">
      <c r="A24" s="79">
        <v>5</v>
      </c>
      <c r="B24" s="218" t="s">
        <v>104</v>
      </c>
      <c r="C24" s="219">
        <v>1</v>
      </c>
      <c r="D24" s="77" t="s">
        <v>81</v>
      </c>
      <c r="E24" s="77">
        <v>1</v>
      </c>
      <c r="F24" s="238"/>
      <c r="G24" s="83">
        <f>C24*E24*F24</f>
        <v>0</v>
      </c>
      <c r="H24" s="109"/>
      <c r="I24" s="91"/>
    </row>
    <row r="25" spans="1:9" s="93" customFormat="1" ht="21" customHeight="1" x14ac:dyDescent="0.25">
      <c r="A25" s="74" t="s">
        <v>0</v>
      </c>
      <c r="B25" s="218"/>
      <c r="C25" s="65"/>
      <c r="D25" s="105"/>
      <c r="E25" s="104"/>
      <c r="F25" s="104"/>
      <c r="G25" s="78"/>
      <c r="H25" s="222"/>
      <c r="I25" s="91"/>
    </row>
    <row r="26" spans="1:9" s="93" customFormat="1" ht="16.5" customHeight="1" x14ac:dyDescent="0.25">
      <c r="A26" s="114">
        <v>2</v>
      </c>
      <c r="B26" s="108" t="s">
        <v>112</v>
      </c>
      <c r="C26" s="104"/>
      <c r="D26" s="105"/>
      <c r="E26" s="104"/>
      <c r="F26" s="104"/>
      <c r="G26" s="131">
        <f>SUM(G27:G42)</f>
        <v>0</v>
      </c>
      <c r="H26" s="107"/>
      <c r="I26" s="132"/>
    </row>
    <row r="27" spans="1:9" s="93" customFormat="1" x14ac:dyDescent="0.25">
      <c r="A27" s="79">
        <v>1</v>
      </c>
      <c r="B27" s="110" t="s">
        <v>140</v>
      </c>
      <c r="C27" s="30"/>
      <c r="D27" s="155" t="s">
        <v>81</v>
      </c>
      <c r="E27" s="72">
        <v>1</v>
      </c>
      <c r="F27" s="72"/>
      <c r="G27" s="239"/>
      <c r="H27" s="223"/>
      <c r="I27" s="224"/>
    </row>
    <row r="28" spans="1:9" s="93" customFormat="1" x14ac:dyDescent="0.25">
      <c r="A28" s="79" t="s">
        <v>0</v>
      </c>
      <c r="B28" s="67" t="s">
        <v>144</v>
      </c>
      <c r="C28" s="30"/>
      <c r="D28" s="77"/>
      <c r="E28" s="77"/>
      <c r="F28" s="217"/>
      <c r="G28" s="83"/>
      <c r="H28" s="222"/>
      <c r="I28" s="91"/>
    </row>
    <row r="29" spans="1:9" s="93" customFormat="1" x14ac:dyDescent="0.25">
      <c r="A29" s="79" t="s">
        <v>0</v>
      </c>
      <c r="B29" s="218" t="s">
        <v>143</v>
      </c>
      <c r="C29" s="30"/>
      <c r="D29" s="77"/>
      <c r="E29" s="77"/>
      <c r="F29" s="217"/>
      <c r="G29" s="83"/>
      <c r="H29" s="222"/>
    </row>
    <row r="30" spans="1:9" s="93" customFormat="1" x14ac:dyDescent="0.25">
      <c r="A30" s="79"/>
      <c r="B30" s="67" t="s">
        <v>26</v>
      </c>
      <c r="C30" s="30"/>
      <c r="D30" s="30"/>
      <c r="E30" s="30"/>
      <c r="F30" s="31"/>
      <c r="G30" s="83"/>
      <c r="H30" s="222"/>
    </row>
    <row r="31" spans="1:9" s="93" customFormat="1" x14ac:dyDescent="0.25">
      <c r="A31" s="79" t="s">
        <v>0</v>
      </c>
      <c r="B31" s="129" t="s">
        <v>145</v>
      </c>
      <c r="C31" s="30"/>
      <c r="D31" s="77"/>
      <c r="E31" s="77"/>
      <c r="F31" s="217"/>
      <c r="G31" s="83"/>
      <c r="H31" s="222"/>
    </row>
    <row r="32" spans="1:9" s="93" customFormat="1" ht="25.5" x14ac:dyDescent="0.25">
      <c r="A32" s="79" t="s">
        <v>0</v>
      </c>
      <c r="B32" s="133" t="s">
        <v>142</v>
      </c>
      <c r="C32" s="134"/>
      <c r="D32" s="134"/>
      <c r="E32" s="77"/>
      <c r="F32" s="135"/>
      <c r="G32" s="83"/>
      <c r="H32" s="109" t="s">
        <v>187</v>
      </c>
    </row>
    <row r="33" spans="1:9" s="93" customFormat="1" x14ac:dyDescent="0.25">
      <c r="A33" s="79" t="s">
        <v>0</v>
      </c>
      <c r="B33" s="129" t="s">
        <v>141</v>
      </c>
      <c r="C33" s="30"/>
      <c r="D33" s="77"/>
      <c r="E33" s="77"/>
      <c r="F33" s="217"/>
      <c r="G33" s="83"/>
      <c r="H33" s="225" t="s">
        <v>106</v>
      </c>
      <c r="I33" s="91"/>
    </row>
    <row r="34" spans="1:9" s="93" customFormat="1" x14ac:dyDescent="0.25">
      <c r="A34" s="79"/>
      <c r="B34" s="226"/>
      <c r="C34" s="134"/>
      <c r="D34" s="134"/>
      <c r="E34" s="77"/>
      <c r="F34" s="135"/>
      <c r="G34" s="106"/>
      <c r="H34" s="222"/>
      <c r="I34" s="227"/>
    </row>
    <row r="35" spans="1:9" s="93" customFormat="1" x14ac:dyDescent="0.25">
      <c r="A35" s="79"/>
      <c r="B35" s="69" t="s">
        <v>27</v>
      </c>
      <c r="C35" s="30"/>
      <c r="D35" s="156"/>
      <c r="E35" s="30"/>
      <c r="F35" s="30"/>
      <c r="G35" s="106"/>
      <c r="H35" s="222"/>
      <c r="I35" s="227"/>
    </row>
    <row r="36" spans="1:9" s="93" customFormat="1" ht="25.5" x14ac:dyDescent="0.25">
      <c r="A36" s="79">
        <v>2</v>
      </c>
      <c r="B36" s="218" t="s">
        <v>107</v>
      </c>
      <c r="C36" s="219">
        <v>2</v>
      </c>
      <c r="D36" s="77" t="s">
        <v>192</v>
      </c>
      <c r="E36" s="77">
        <v>2</v>
      </c>
      <c r="F36" s="238"/>
      <c r="G36" s="83">
        <f>C36*E36*F36</f>
        <v>0</v>
      </c>
      <c r="H36" s="109"/>
      <c r="I36" s="227"/>
    </row>
    <row r="37" spans="1:9" s="93" customFormat="1" x14ac:dyDescent="0.25">
      <c r="A37" s="79"/>
      <c r="B37" s="218"/>
      <c r="C37" s="29"/>
      <c r="D37" s="30"/>
      <c r="E37" s="30"/>
      <c r="F37" s="31"/>
      <c r="G37" s="83"/>
      <c r="H37" s="109"/>
      <c r="I37" s="227"/>
    </row>
    <row r="38" spans="1:9" s="93" customFormat="1" x14ac:dyDescent="0.25">
      <c r="A38" s="79"/>
      <c r="B38" s="69" t="s">
        <v>63</v>
      </c>
      <c r="C38" s="29"/>
      <c r="D38" s="30"/>
      <c r="E38" s="30"/>
      <c r="F38" s="31"/>
      <c r="G38" s="83"/>
      <c r="H38" s="109"/>
      <c r="I38" s="227"/>
    </row>
    <row r="39" spans="1:9" s="93" customFormat="1" x14ac:dyDescent="0.25">
      <c r="A39" s="79">
        <v>3</v>
      </c>
      <c r="B39" s="218" t="s">
        <v>194</v>
      </c>
      <c r="C39" s="219">
        <v>4</v>
      </c>
      <c r="D39" s="77" t="s">
        <v>108</v>
      </c>
      <c r="E39" s="77">
        <v>2</v>
      </c>
      <c r="F39" s="238"/>
      <c r="G39" s="83">
        <f>C39*E39*F39</f>
        <v>0</v>
      </c>
      <c r="H39" s="109"/>
      <c r="I39" s="227"/>
    </row>
    <row r="40" spans="1:9" s="93" customFormat="1" x14ac:dyDescent="0.25">
      <c r="A40" s="79">
        <v>4</v>
      </c>
      <c r="B40" s="218" t="s">
        <v>195</v>
      </c>
      <c r="C40" s="219">
        <v>4</v>
      </c>
      <c r="D40" s="77" t="s">
        <v>108</v>
      </c>
      <c r="E40" s="77">
        <v>2</v>
      </c>
      <c r="F40" s="238"/>
      <c r="G40" s="83">
        <f>C40*E40*F40</f>
        <v>0</v>
      </c>
      <c r="H40" s="109"/>
      <c r="I40" s="227"/>
    </row>
    <row r="41" spans="1:9" s="93" customFormat="1" x14ac:dyDescent="0.25">
      <c r="A41" s="79">
        <v>5</v>
      </c>
      <c r="B41" s="218" t="s">
        <v>109</v>
      </c>
      <c r="C41" s="219">
        <v>60</v>
      </c>
      <c r="D41" s="77" t="s">
        <v>67</v>
      </c>
      <c r="E41" s="77">
        <v>2</v>
      </c>
      <c r="F41" s="238"/>
      <c r="G41" s="83">
        <f>C41*E41*F41</f>
        <v>0</v>
      </c>
      <c r="H41" s="109"/>
      <c r="I41" s="227"/>
    </row>
    <row r="42" spans="1:9" s="93" customFormat="1" x14ac:dyDescent="0.25">
      <c r="A42" s="79">
        <v>6</v>
      </c>
      <c r="B42" s="218" t="s">
        <v>110</v>
      </c>
      <c r="C42" s="219">
        <v>1</v>
      </c>
      <c r="D42" s="77" t="s">
        <v>81</v>
      </c>
      <c r="E42" s="77">
        <v>2</v>
      </c>
      <c r="F42" s="238"/>
      <c r="G42" s="83">
        <f>C42*E42*F42</f>
        <v>0</v>
      </c>
      <c r="H42" s="109"/>
      <c r="I42" s="227"/>
    </row>
    <row r="43" spans="1:9" s="93" customFormat="1" x14ac:dyDescent="0.25">
      <c r="A43" s="74"/>
      <c r="B43" s="218"/>
      <c r="C43" s="105"/>
      <c r="D43" s="104"/>
      <c r="E43" s="104"/>
      <c r="F43" s="78"/>
      <c r="G43" s="83"/>
      <c r="H43" s="109"/>
      <c r="I43" s="227"/>
    </row>
    <row r="44" spans="1:9" s="93" customFormat="1" x14ac:dyDescent="0.25">
      <c r="A44" s="113">
        <v>3</v>
      </c>
      <c r="B44" s="108" t="s">
        <v>111</v>
      </c>
      <c r="C44" s="75"/>
      <c r="D44" s="76"/>
      <c r="E44" s="77"/>
      <c r="F44" s="78"/>
      <c r="G44" s="136">
        <f>SUM(G45:G54)</f>
        <v>0</v>
      </c>
      <c r="H44" s="109"/>
      <c r="I44" s="91"/>
    </row>
    <row r="45" spans="1:9" s="93" customFormat="1" x14ac:dyDescent="0.25">
      <c r="A45" s="80" t="s">
        <v>150</v>
      </c>
      <c r="B45" s="110" t="s">
        <v>146</v>
      </c>
      <c r="C45" s="75"/>
      <c r="D45" s="155" t="s">
        <v>81</v>
      </c>
      <c r="E45" s="72">
        <v>1</v>
      </c>
      <c r="F45" s="72"/>
      <c r="G45" s="234"/>
      <c r="H45" s="109"/>
      <c r="I45" s="91"/>
    </row>
    <row r="46" spans="1:9" s="93" customFormat="1" x14ac:dyDescent="0.25">
      <c r="A46" s="79" t="s">
        <v>0</v>
      </c>
      <c r="B46" s="137" t="s">
        <v>148</v>
      </c>
      <c r="C46" s="134"/>
      <c r="D46" s="134"/>
      <c r="E46" s="77"/>
      <c r="F46" s="135"/>
      <c r="G46" s="83"/>
      <c r="H46" s="109"/>
      <c r="I46" s="91"/>
    </row>
    <row r="47" spans="1:9" s="93" customFormat="1" ht="28.5" customHeight="1" x14ac:dyDescent="0.25">
      <c r="A47" s="79" t="s">
        <v>0</v>
      </c>
      <c r="B47" s="138" t="s">
        <v>149</v>
      </c>
      <c r="C47" s="134"/>
      <c r="D47" s="134"/>
      <c r="E47" s="139"/>
      <c r="F47" s="135"/>
      <c r="G47" s="83"/>
      <c r="H47" s="109" t="s">
        <v>187</v>
      </c>
      <c r="I47" s="91"/>
    </row>
    <row r="48" spans="1:9" x14ac:dyDescent="0.25">
      <c r="A48" s="79"/>
      <c r="B48" s="140"/>
      <c r="C48" s="141"/>
      <c r="D48" s="142"/>
      <c r="E48" s="77"/>
      <c r="F48" s="135"/>
      <c r="G48" s="83"/>
      <c r="H48" s="32"/>
      <c r="I48" s="21"/>
    </row>
    <row r="49" spans="1:9" x14ac:dyDescent="0.25">
      <c r="A49" s="79"/>
      <c r="B49" s="143" t="s">
        <v>114</v>
      </c>
      <c r="C49" s="144"/>
      <c r="D49" s="145"/>
      <c r="E49" s="77"/>
      <c r="F49" s="78"/>
      <c r="G49" s="83"/>
      <c r="H49" s="32"/>
      <c r="I49" s="21"/>
    </row>
    <row r="50" spans="1:9" ht="25.5" x14ac:dyDescent="0.25">
      <c r="A50" s="79">
        <v>2</v>
      </c>
      <c r="B50" s="138" t="s">
        <v>120</v>
      </c>
      <c r="C50" s="139">
        <v>20</v>
      </c>
      <c r="D50" s="146" t="s">
        <v>17</v>
      </c>
      <c r="E50" s="139">
        <v>2</v>
      </c>
      <c r="F50" s="236"/>
      <c r="G50" s="83">
        <f>C50*E50*F50</f>
        <v>0</v>
      </c>
      <c r="H50" s="32"/>
      <c r="I50" s="21"/>
    </row>
    <row r="51" spans="1:9" x14ac:dyDescent="0.25">
      <c r="A51" s="79"/>
      <c r="B51" s="147"/>
      <c r="C51" s="139"/>
      <c r="D51" s="146"/>
      <c r="E51" s="77"/>
      <c r="F51" s="135"/>
      <c r="G51" s="83"/>
      <c r="H51" s="32"/>
      <c r="I51" s="21"/>
    </row>
    <row r="52" spans="1:9" x14ac:dyDescent="0.25">
      <c r="A52" s="79"/>
      <c r="B52" s="69" t="s">
        <v>27</v>
      </c>
      <c r="C52" s="75"/>
      <c r="D52" s="76"/>
      <c r="E52" s="77"/>
      <c r="F52" s="78"/>
      <c r="G52" s="83"/>
      <c r="H52" s="32"/>
      <c r="I52" s="21"/>
    </row>
    <row r="53" spans="1:9" x14ac:dyDescent="0.25">
      <c r="A53" s="79">
        <v>3</v>
      </c>
      <c r="B53" s="138" t="s">
        <v>122</v>
      </c>
      <c r="C53" s="148">
        <v>2</v>
      </c>
      <c r="D53" s="149" t="s">
        <v>124</v>
      </c>
      <c r="E53" s="139">
        <v>2</v>
      </c>
      <c r="F53" s="236"/>
      <c r="G53" s="83">
        <f>C53*E53*F53</f>
        <v>0</v>
      </c>
      <c r="H53" s="32"/>
      <c r="I53" s="21"/>
    </row>
    <row r="54" spans="1:9" x14ac:dyDescent="0.25">
      <c r="A54" s="79">
        <v>4</v>
      </c>
      <c r="B54" s="138" t="s">
        <v>123</v>
      </c>
      <c r="C54" s="148">
        <v>2</v>
      </c>
      <c r="D54" s="149" t="s">
        <v>124</v>
      </c>
      <c r="E54" s="139">
        <v>2</v>
      </c>
      <c r="F54" s="236"/>
      <c r="G54" s="83">
        <f>C54*E54*F54</f>
        <v>0</v>
      </c>
      <c r="H54" s="32"/>
      <c r="I54" s="21"/>
    </row>
    <row r="55" spans="1:9" x14ac:dyDescent="0.25">
      <c r="A55" s="81"/>
      <c r="B55" s="73"/>
      <c r="C55" s="45"/>
      <c r="D55" s="46"/>
      <c r="E55" s="42"/>
      <c r="F55" s="43"/>
      <c r="G55" s="82"/>
      <c r="H55" s="32"/>
      <c r="I55" s="21"/>
    </row>
    <row r="56" spans="1:9" s="93" customFormat="1" x14ac:dyDescent="0.25">
      <c r="A56" s="114">
        <v>4</v>
      </c>
      <c r="B56" s="103" t="s">
        <v>105</v>
      </c>
      <c r="C56" s="104"/>
      <c r="D56" s="105"/>
      <c r="E56" s="104"/>
      <c r="F56" s="104"/>
      <c r="G56" s="130">
        <f>SUM(G57:G71)</f>
        <v>0</v>
      </c>
      <c r="H56" s="107"/>
      <c r="I56" s="91"/>
    </row>
    <row r="57" spans="1:9" x14ac:dyDescent="0.25">
      <c r="A57" s="85">
        <v>1</v>
      </c>
      <c r="B57" s="110" t="s">
        <v>147</v>
      </c>
      <c r="C57" s="75"/>
      <c r="D57" s="155" t="s">
        <v>81</v>
      </c>
      <c r="E57" s="72">
        <v>1</v>
      </c>
      <c r="F57" s="72"/>
      <c r="G57" s="234"/>
      <c r="H57" s="32"/>
      <c r="I57" s="21"/>
    </row>
    <row r="58" spans="1:9" ht="25.5" x14ac:dyDescent="0.25">
      <c r="A58" s="87" t="s">
        <v>0</v>
      </c>
      <c r="B58" s="138" t="s">
        <v>151</v>
      </c>
      <c r="C58" s="134"/>
      <c r="D58" s="134"/>
      <c r="E58" s="139"/>
      <c r="F58" s="135"/>
      <c r="G58" s="83"/>
      <c r="H58" s="32"/>
      <c r="I58" s="21"/>
    </row>
    <row r="59" spans="1:9" ht="38.25" x14ac:dyDescent="0.25">
      <c r="A59" s="84" t="s">
        <v>0</v>
      </c>
      <c r="B59" s="138" t="s">
        <v>152</v>
      </c>
      <c r="C59" s="134"/>
      <c r="D59" s="134"/>
      <c r="E59" s="139"/>
      <c r="F59" s="135"/>
      <c r="G59" s="83"/>
      <c r="H59" s="32"/>
      <c r="I59" s="21"/>
    </row>
    <row r="60" spans="1:9" ht="25.5" customHeight="1" x14ac:dyDescent="0.25">
      <c r="A60" s="85" t="s">
        <v>0</v>
      </c>
      <c r="B60" s="138" t="s">
        <v>153</v>
      </c>
      <c r="C60" s="134"/>
      <c r="D60" s="134"/>
      <c r="E60" s="139"/>
      <c r="F60" s="135"/>
      <c r="G60" s="83"/>
      <c r="H60" s="32"/>
      <c r="I60" s="21"/>
    </row>
    <row r="61" spans="1:9" x14ac:dyDescent="0.25">
      <c r="A61" s="85"/>
      <c r="B61" s="138"/>
      <c r="C61" s="141"/>
      <c r="D61" s="142"/>
      <c r="E61" s="139"/>
      <c r="F61" s="135"/>
      <c r="G61" s="83"/>
      <c r="H61" s="32"/>
      <c r="I61" s="21"/>
    </row>
    <row r="62" spans="1:9" x14ac:dyDescent="0.25">
      <c r="A62" s="85"/>
      <c r="B62" s="150" t="s">
        <v>114</v>
      </c>
      <c r="C62" s="144"/>
      <c r="D62" s="145"/>
      <c r="E62" s="139"/>
      <c r="F62" s="78"/>
      <c r="G62" s="83"/>
      <c r="H62" s="32"/>
      <c r="I62" s="21"/>
    </row>
    <row r="63" spans="1:9" x14ac:dyDescent="0.25">
      <c r="A63" s="84">
        <v>2</v>
      </c>
      <c r="B63" s="138" t="s">
        <v>115</v>
      </c>
      <c r="C63" s="151">
        <v>48</v>
      </c>
      <c r="D63" s="151" t="s">
        <v>108</v>
      </c>
      <c r="E63" s="139">
        <v>1</v>
      </c>
      <c r="F63" s="236"/>
      <c r="G63" s="83">
        <f>C63*E63*F63</f>
        <v>0</v>
      </c>
      <c r="H63" s="32"/>
      <c r="I63" s="21"/>
    </row>
    <row r="64" spans="1:9" x14ac:dyDescent="0.25">
      <c r="A64" s="84">
        <v>3</v>
      </c>
      <c r="B64" s="138" t="s">
        <v>116</v>
      </c>
      <c r="C64" s="152">
        <v>50</v>
      </c>
      <c r="D64" s="153" t="s">
        <v>17</v>
      </c>
      <c r="E64" s="139">
        <v>1</v>
      </c>
      <c r="F64" s="236"/>
      <c r="G64" s="83">
        <f>C64*E64*F64</f>
        <v>0</v>
      </c>
      <c r="H64" s="32"/>
      <c r="I64" s="21"/>
    </row>
    <row r="65" spans="1:9" x14ac:dyDescent="0.25">
      <c r="A65" s="84">
        <v>4</v>
      </c>
      <c r="B65" s="138" t="s">
        <v>117</v>
      </c>
      <c r="C65" s="139">
        <v>162</v>
      </c>
      <c r="D65" s="146" t="s">
        <v>17</v>
      </c>
      <c r="E65" s="139">
        <v>1</v>
      </c>
      <c r="F65" s="236"/>
      <c r="G65" s="83">
        <f>C65*E65*F65</f>
        <v>0</v>
      </c>
      <c r="H65" s="32"/>
      <c r="I65" s="21"/>
    </row>
    <row r="66" spans="1:9" x14ac:dyDescent="0.25">
      <c r="A66" s="84">
        <v>5</v>
      </c>
      <c r="B66" s="138" t="s">
        <v>118</v>
      </c>
      <c r="C66" s="139">
        <v>70</v>
      </c>
      <c r="D66" s="146" t="s">
        <v>17</v>
      </c>
      <c r="E66" s="139">
        <v>1</v>
      </c>
      <c r="F66" s="236"/>
      <c r="G66" s="83">
        <f>C66*E66*F66</f>
        <v>0</v>
      </c>
      <c r="H66" s="32"/>
      <c r="I66" s="21"/>
    </row>
    <row r="67" spans="1:9" x14ac:dyDescent="0.25">
      <c r="A67" s="84">
        <v>6</v>
      </c>
      <c r="B67" s="138" t="s">
        <v>119</v>
      </c>
      <c r="C67" s="139">
        <v>378</v>
      </c>
      <c r="D67" s="146" t="s">
        <v>17</v>
      </c>
      <c r="E67" s="139">
        <v>1</v>
      </c>
      <c r="F67" s="236"/>
      <c r="G67" s="83">
        <f>C67*E67*F67</f>
        <v>0</v>
      </c>
      <c r="H67" s="32"/>
      <c r="I67" s="21"/>
    </row>
    <row r="68" spans="1:9" x14ac:dyDescent="0.25">
      <c r="A68" s="84"/>
      <c r="B68" s="147"/>
      <c r="C68" s="139"/>
      <c r="D68" s="146"/>
      <c r="E68" s="139">
        <v>1</v>
      </c>
      <c r="F68" s="135"/>
      <c r="G68" s="83"/>
      <c r="H68" s="32"/>
      <c r="I68" s="21"/>
    </row>
    <row r="69" spans="1:9" x14ac:dyDescent="0.25">
      <c r="A69" s="86"/>
      <c r="B69" s="69" t="s">
        <v>27</v>
      </c>
      <c r="C69" s="75"/>
      <c r="D69" s="76"/>
      <c r="E69" s="139">
        <v>1</v>
      </c>
      <c r="F69" s="78"/>
      <c r="G69" s="83"/>
      <c r="H69" s="32"/>
      <c r="I69" s="21"/>
    </row>
    <row r="70" spans="1:9" x14ac:dyDescent="0.25">
      <c r="A70" s="84">
        <v>7</v>
      </c>
      <c r="B70" s="138" t="s">
        <v>122</v>
      </c>
      <c r="C70" s="148">
        <v>20</v>
      </c>
      <c r="D70" s="149" t="s">
        <v>124</v>
      </c>
      <c r="E70" s="139">
        <v>1</v>
      </c>
      <c r="F70" s="236"/>
      <c r="G70" s="83">
        <f>C70*E70*F70</f>
        <v>0</v>
      </c>
      <c r="H70" s="32"/>
      <c r="I70" s="21"/>
    </row>
    <row r="71" spans="1:9" ht="15.75" thickBot="1" x14ac:dyDescent="0.3">
      <c r="A71" s="84">
        <v>8</v>
      </c>
      <c r="B71" s="188" t="s">
        <v>123</v>
      </c>
      <c r="C71" s="189">
        <v>20</v>
      </c>
      <c r="D71" s="152" t="s">
        <v>124</v>
      </c>
      <c r="E71" s="139">
        <v>1</v>
      </c>
      <c r="F71" s="237"/>
      <c r="G71" s="190">
        <f>C71*E71*F71</f>
        <v>0</v>
      </c>
      <c r="H71" s="191"/>
      <c r="I71" s="21"/>
    </row>
    <row r="72" spans="1:9" ht="15.75" thickBot="1" x14ac:dyDescent="0.3">
      <c r="A72" s="49" t="s">
        <v>0</v>
      </c>
      <c r="B72" s="50" t="s">
        <v>0</v>
      </c>
      <c r="C72" s="51"/>
      <c r="D72" s="52"/>
      <c r="E72" s="52"/>
      <c r="F72" s="53"/>
      <c r="G72" s="92">
        <f>G8+G26+G44+G56</f>
        <v>0</v>
      </c>
      <c r="H72" s="192"/>
      <c r="I72" s="21"/>
    </row>
  </sheetData>
  <sheetProtection algorithmName="SHA-512" hashValue="LLFqW5aBubxCVILpV2QlrwaFnzYPUXeMPOWYVrC/O7Z5XhcGiK5gET0Uqt8V6voUbDdbWnMe8O8++puvSsGMMQ==" saltValue="rxWzZgZLoUaFU2W2VHQ6I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9" fitToHeight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>
      <selection activeCell="B20" sqref="B20"/>
    </sheetView>
  </sheetViews>
  <sheetFormatPr defaultRowHeight="15" x14ac:dyDescent="0.25"/>
  <cols>
    <col min="1" max="1" width="8.140625" style="2" customWidth="1"/>
    <col min="2" max="2" width="65.7109375" style="2" customWidth="1"/>
    <col min="3" max="3" width="10.7109375" style="3" customWidth="1"/>
    <col min="4" max="4" width="9.7109375" style="4" customWidth="1"/>
    <col min="5" max="5" width="6.85546875" style="4" customWidth="1"/>
    <col min="6" max="6" width="12.85546875" style="5" customWidth="1"/>
    <col min="7" max="7" width="12.7109375" style="93" customWidth="1"/>
    <col min="8" max="8" width="21.7109375" style="5" customWidth="1"/>
    <col min="9" max="216" width="9.140625" style="5"/>
    <col min="217" max="217" width="23.42578125" style="5" customWidth="1"/>
    <col min="218" max="218" width="56.5703125" style="5" customWidth="1"/>
    <col min="219" max="219" width="10" style="5" customWidth="1"/>
    <col min="220" max="220" width="4.42578125" style="5" customWidth="1"/>
    <col min="221" max="221" width="7.42578125" style="5" customWidth="1"/>
    <col min="222" max="222" width="15.7109375" style="5" customWidth="1"/>
    <col min="223" max="223" width="8.42578125" style="5" customWidth="1"/>
    <col min="224" max="224" width="13.7109375" style="5" bestFit="1" customWidth="1"/>
    <col min="225" max="225" width="18.5703125" style="5" bestFit="1" customWidth="1"/>
    <col min="226" max="226" width="10.42578125" style="5" customWidth="1"/>
    <col min="227" max="227" width="17" style="5" customWidth="1"/>
    <col min="228" max="472" width="9.140625" style="5"/>
    <col min="473" max="473" width="23.42578125" style="5" customWidth="1"/>
    <col min="474" max="474" width="56.5703125" style="5" customWidth="1"/>
    <col min="475" max="475" width="10" style="5" customWidth="1"/>
    <col min="476" max="476" width="4.42578125" style="5" customWidth="1"/>
    <col min="477" max="477" width="7.42578125" style="5" customWidth="1"/>
    <col min="478" max="478" width="15.7109375" style="5" customWidth="1"/>
    <col min="479" max="479" width="8.42578125" style="5" customWidth="1"/>
    <col min="480" max="480" width="13.7109375" style="5" bestFit="1" customWidth="1"/>
    <col min="481" max="481" width="18.5703125" style="5" bestFit="1" customWidth="1"/>
    <col min="482" max="482" width="10.42578125" style="5" customWidth="1"/>
    <col min="483" max="483" width="17" style="5" customWidth="1"/>
    <col min="484" max="728" width="9.140625" style="5"/>
    <col min="729" max="729" width="23.42578125" style="5" customWidth="1"/>
    <col min="730" max="730" width="56.5703125" style="5" customWidth="1"/>
    <col min="731" max="731" width="10" style="5" customWidth="1"/>
    <col min="732" max="732" width="4.42578125" style="5" customWidth="1"/>
    <col min="733" max="733" width="7.42578125" style="5" customWidth="1"/>
    <col min="734" max="734" width="15.7109375" style="5" customWidth="1"/>
    <col min="735" max="735" width="8.42578125" style="5" customWidth="1"/>
    <col min="736" max="736" width="13.7109375" style="5" bestFit="1" customWidth="1"/>
    <col min="737" max="737" width="18.5703125" style="5" bestFit="1" customWidth="1"/>
    <col min="738" max="738" width="10.42578125" style="5" customWidth="1"/>
    <col min="739" max="739" width="17" style="5" customWidth="1"/>
    <col min="740" max="984" width="9.140625" style="5"/>
    <col min="985" max="985" width="23.42578125" style="5" customWidth="1"/>
    <col min="986" max="986" width="56.5703125" style="5" customWidth="1"/>
    <col min="987" max="987" width="10" style="5" customWidth="1"/>
    <col min="988" max="988" width="4.42578125" style="5" customWidth="1"/>
    <col min="989" max="989" width="7.42578125" style="5" customWidth="1"/>
    <col min="990" max="990" width="15.7109375" style="5" customWidth="1"/>
    <col min="991" max="991" width="8.42578125" style="5" customWidth="1"/>
    <col min="992" max="992" width="13.7109375" style="5" bestFit="1" customWidth="1"/>
    <col min="993" max="993" width="18.5703125" style="5" bestFit="1" customWidth="1"/>
    <col min="994" max="994" width="10.42578125" style="5" customWidth="1"/>
    <col min="995" max="995" width="17" style="5" customWidth="1"/>
    <col min="996" max="1240" width="9.140625" style="5"/>
    <col min="1241" max="1241" width="23.42578125" style="5" customWidth="1"/>
    <col min="1242" max="1242" width="56.5703125" style="5" customWidth="1"/>
    <col min="1243" max="1243" width="10" style="5" customWidth="1"/>
    <col min="1244" max="1244" width="4.42578125" style="5" customWidth="1"/>
    <col min="1245" max="1245" width="7.42578125" style="5" customWidth="1"/>
    <col min="1246" max="1246" width="15.7109375" style="5" customWidth="1"/>
    <col min="1247" max="1247" width="8.42578125" style="5" customWidth="1"/>
    <col min="1248" max="1248" width="13.7109375" style="5" bestFit="1" customWidth="1"/>
    <col min="1249" max="1249" width="18.5703125" style="5" bestFit="1" customWidth="1"/>
    <col min="1250" max="1250" width="10.42578125" style="5" customWidth="1"/>
    <col min="1251" max="1251" width="17" style="5" customWidth="1"/>
    <col min="1252" max="1496" width="9.140625" style="5"/>
    <col min="1497" max="1497" width="23.42578125" style="5" customWidth="1"/>
    <col min="1498" max="1498" width="56.5703125" style="5" customWidth="1"/>
    <col min="1499" max="1499" width="10" style="5" customWidth="1"/>
    <col min="1500" max="1500" width="4.42578125" style="5" customWidth="1"/>
    <col min="1501" max="1501" width="7.42578125" style="5" customWidth="1"/>
    <col min="1502" max="1502" width="15.7109375" style="5" customWidth="1"/>
    <col min="1503" max="1503" width="8.42578125" style="5" customWidth="1"/>
    <col min="1504" max="1504" width="13.7109375" style="5" bestFit="1" customWidth="1"/>
    <col min="1505" max="1505" width="18.5703125" style="5" bestFit="1" customWidth="1"/>
    <col min="1506" max="1506" width="10.42578125" style="5" customWidth="1"/>
    <col min="1507" max="1507" width="17" style="5" customWidth="1"/>
    <col min="1508" max="1752" width="9.140625" style="5"/>
    <col min="1753" max="1753" width="23.42578125" style="5" customWidth="1"/>
    <col min="1754" max="1754" width="56.5703125" style="5" customWidth="1"/>
    <col min="1755" max="1755" width="10" style="5" customWidth="1"/>
    <col min="1756" max="1756" width="4.42578125" style="5" customWidth="1"/>
    <col min="1757" max="1757" width="7.42578125" style="5" customWidth="1"/>
    <col min="1758" max="1758" width="15.7109375" style="5" customWidth="1"/>
    <col min="1759" max="1759" width="8.42578125" style="5" customWidth="1"/>
    <col min="1760" max="1760" width="13.7109375" style="5" bestFit="1" customWidth="1"/>
    <col min="1761" max="1761" width="18.5703125" style="5" bestFit="1" customWidth="1"/>
    <col min="1762" max="1762" width="10.42578125" style="5" customWidth="1"/>
    <col min="1763" max="1763" width="17" style="5" customWidth="1"/>
    <col min="1764" max="2008" width="9.140625" style="5"/>
    <col min="2009" max="2009" width="23.42578125" style="5" customWidth="1"/>
    <col min="2010" max="2010" width="56.5703125" style="5" customWidth="1"/>
    <col min="2011" max="2011" width="10" style="5" customWidth="1"/>
    <col min="2012" max="2012" width="4.42578125" style="5" customWidth="1"/>
    <col min="2013" max="2013" width="7.42578125" style="5" customWidth="1"/>
    <col min="2014" max="2014" width="15.7109375" style="5" customWidth="1"/>
    <col min="2015" max="2015" width="8.42578125" style="5" customWidth="1"/>
    <col min="2016" max="2016" width="13.7109375" style="5" bestFit="1" customWidth="1"/>
    <col min="2017" max="2017" width="18.5703125" style="5" bestFit="1" customWidth="1"/>
    <col min="2018" max="2018" width="10.42578125" style="5" customWidth="1"/>
    <col min="2019" max="2019" width="17" style="5" customWidth="1"/>
    <col min="2020" max="2264" width="9.140625" style="5"/>
    <col min="2265" max="2265" width="23.42578125" style="5" customWidth="1"/>
    <col min="2266" max="2266" width="56.5703125" style="5" customWidth="1"/>
    <col min="2267" max="2267" width="10" style="5" customWidth="1"/>
    <col min="2268" max="2268" width="4.42578125" style="5" customWidth="1"/>
    <col min="2269" max="2269" width="7.42578125" style="5" customWidth="1"/>
    <col min="2270" max="2270" width="15.7109375" style="5" customWidth="1"/>
    <col min="2271" max="2271" width="8.42578125" style="5" customWidth="1"/>
    <col min="2272" max="2272" width="13.7109375" style="5" bestFit="1" customWidth="1"/>
    <col min="2273" max="2273" width="18.5703125" style="5" bestFit="1" customWidth="1"/>
    <col min="2274" max="2274" width="10.42578125" style="5" customWidth="1"/>
    <col min="2275" max="2275" width="17" style="5" customWidth="1"/>
    <col min="2276" max="2520" width="9.140625" style="5"/>
    <col min="2521" max="2521" width="23.42578125" style="5" customWidth="1"/>
    <col min="2522" max="2522" width="56.5703125" style="5" customWidth="1"/>
    <col min="2523" max="2523" width="10" style="5" customWidth="1"/>
    <col min="2524" max="2524" width="4.42578125" style="5" customWidth="1"/>
    <col min="2525" max="2525" width="7.42578125" style="5" customWidth="1"/>
    <col min="2526" max="2526" width="15.7109375" style="5" customWidth="1"/>
    <col min="2527" max="2527" width="8.42578125" style="5" customWidth="1"/>
    <col min="2528" max="2528" width="13.7109375" style="5" bestFit="1" customWidth="1"/>
    <col min="2529" max="2529" width="18.5703125" style="5" bestFit="1" customWidth="1"/>
    <col min="2530" max="2530" width="10.42578125" style="5" customWidth="1"/>
    <col min="2531" max="2531" width="17" style="5" customWidth="1"/>
    <col min="2532" max="2776" width="9.140625" style="5"/>
    <col min="2777" max="2777" width="23.42578125" style="5" customWidth="1"/>
    <col min="2778" max="2778" width="56.5703125" style="5" customWidth="1"/>
    <col min="2779" max="2779" width="10" style="5" customWidth="1"/>
    <col min="2780" max="2780" width="4.42578125" style="5" customWidth="1"/>
    <col min="2781" max="2781" width="7.42578125" style="5" customWidth="1"/>
    <col min="2782" max="2782" width="15.7109375" style="5" customWidth="1"/>
    <col min="2783" max="2783" width="8.42578125" style="5" customWidth="1"/>
    <col min="2784" max="2784" width="13.7109375" style="5" bestFit="1" customWidth="1"/>
    <col min="2785" max="2785" width="18.5703125" style="5" bestFit="1" customWidth="1"/>
    <col min="2786" max="2786" width="10.42578125" style="5" customWidth="1"/>
    <col min="2787" max="2787" width="17" style="5" customWidth="1"/>
    <col min="2788" max="3032" width="9.140625" style="5"/>
    <col min="3033" max="3033" width="23.42578125" style="5" customWidth="1"/>
    <col min="3034" max="3034" width="56.5703125" style="5" customWidth="1"/>
    <col min="3035" max="3035" width="10" style="5" customWidth="1"/>
    <col min="3036" max="3036" width="4.42578125" style="5" customWidth="1"/>
    <col min="3037" max="3037" width="7.42578125" style="5" customWidth="1"/>
    <col min="3038" max="3038" width="15.7109375" style="5" customWidth="1"/>
    <col min="3039" max="3039" width="8.42578125" style="5" customWidth="1"/>
    <col min="3040" max="3040" width="13.7109375" style="5" bestFit="1" customWidth="1"/>
    <col min="3041" max="3041" width="18.5703125" style="5" bestFit="1" customWidth="1"/>
    <col min="3042" max="3042" width="10.42578125" style="5" customWidth="1"/>
    <col min="3043" max="3043" width="17" style="5" customWidth="1"/>
    <col min="3044" max="3288" width="9.140625" style="5"/>
    <col min="3289" max="3289" width="23.42578125" style="5" customWidth="1"/>
    <col min="3290" max="3290" width="56.5703125" style="5" customWidth="1"/>
    <col min="3291" max="3291" width="10" style="5" customWidth="1"/>
    <col min="3292" max="3292" width="4.42578125" style="5" customWidth="1"/>
    <col min="3293" max="3293" width="7.42578125" style="5" customWidth="1"/>
    <col min="3294" max="3294" width="15.7109375" style="5" customWidth="1"/>
    <col min="3295" max="3295" width="8.42578125" style="5" customWidth="1"/>
    <col min="3296" max="3296" width="13.7109375" style="5" bestFit="1" customWidth="1"/>
    <col min="3297" max="3297" width="18.5703125" style="5" bestFit="1" customWidth="1"/>
    <col min="3298" max="3298" width="10.42578125" style="5" customWidth="1"/>
    <col min="3299" max="3299" width="17" style="5" customWidth="1"/>
    <col min="3300" max="3544" width="9.140625" style="5"/>
    <col min="3545" max="3545" width="23.42578125" style="5" customWidth="1"/>
    <col min="3546" max="3546" width="56.5703125" style="5" customWidth="1"/>
    <col min="3547" max="3547" width="10" style="5" customWidth="1"/>
    <col min="3548" max="3548" width="4.42578125" style="5" customWidth="1"/>
    <col min="3549" max="3549" width="7.42578125" style="5" customWidth="1"/>
    <col min="3550" max="3550" width="15.7109375" style="5" customWidth="1"/>
    <col min="3551" max="3551" width="8.42578125" style="5" customWidth="1"/>
    <col min="3552" max="3552" width="13.7109375" style="5" bestFit="1" customWidth="1"/>
    <col min="3553" max="3553" width="18.5703125" style="5" bestFit="1" customWidth="1"/>
    <col min="3554" max="3554" width="10.42578125" style="5" customWidth="1"/>
    <col min="3555" max="3555" width="17" style="5" customWidth="1"/>
    <col min="3556" max="3800" width="9.140625" style="5"/>
    <col min="3801" max="3801" width="23.42578125" style="5" customWidth="1"/>
    <col min="3802" max="3802" width="56.5703125" style="5" customWidth="1"/>
    <col min="3803" max="3803" width="10" style="5" customWidth="1"/>
    <col min="3804" max="3804" width="4.42578125" style="5" customWidth="1"/>
    <col min="3805" max="3805" width="7.42578125" style="5" customWidth="1"/>
    <col min="3806" max="3806" width="15.7109375" style="5" customWidth="1"/>
    <col min="3807" max="3807" width="8.42578125" style="5" customWidth="1"/>
    <col min="3808" max="3808" width="13.7109375" style="5" bestFit="1" customWidth="1"/>
    <col min="3809" max="3809" width="18.5703125" style="5" bestFit="1" customWidth="1"/>
    <col min="3810" max="3810" width="10.42578125" style="5" customWidth="1"/>
    <col min="3811" max="3811" width="17" style="5" customWidth="1"/>
    <col min="3812" max="4056" width="9.140625" style="5"/>
    <col min="4057" max="4057" width="23.42578125" style="5" customWidth="1"/>
    <col min="4058" max="4058" width="56.5703125" style="5" customWidth="1"/>
    <col min="4059" max="4059" width="10" style="5" customWidth="1"/>
    <col min="4060" max="4060" width="4.42578125" style="5" customWidth="1"/>
    <col min="4061" max="4061" width="7.42578125" style="5" customWidth="1"/>
    <col min="4062" max="4062" width="15.7109375" style="5" customWidth="1"/>
    <col min="4063" max="4063" width="8.42578125" style="5" customWidth="1"/>
    <col min="4064" max="4064" width="13.7109375" style="5" bestFit="1" customWidth="1"/>
    <col min="4065" max="4065" width="18.5703125" style="5" bestFit="1" customWidth="1"/>
    <col min="4066" max="4066" width="10.42578125" style="5" customWidth="1"/>
    <col min="4067" max="4067" width="17" style="5" customWidth="1"/>
    <col min="4068" max="4312" width="9.140625" style="5"/>
    <col min="4313" max="4313" width="23.42578125" style="5" customWidth="1"/>
    <col min="4314" max="4314" width="56.5703125" style="5" customWidth="1"/>
    <col min="4315" max="4315" width="10" style="5" customWidth="1"/>
    <col min="4316" max="4316" width="4.42578125" style="5" customWidth="1"/>
    <col min="4317" max="4317" width="7.42578125" style="5" customWidth="1"/>
    <col min="4318" max="4318" width="15.7109375" style="5" customWidth="1"/>
    <col min="4319" max="4319" width="8.42578125" style="5" customWidth="1"/>
    <col min="4320" max="4320" width="13.7109375" style="5" bestFit="1" customWidth="1"/>
    <col min="4321" max="4321" width="18.5703125" style="5" bestFit="1" customWidth="1"/>
    <col min="4322" max="4322" width="10.42578125" style="5" customWidth="1"/>
    <col min="4323" max="4323" width="17" style="5" customWidth="1"/>
    <col min="4324" max="4568" width="9.140625" style="5"/>
    <col min="4569" max="4569" width="23.42578125" style="5" customWidth="1"/>
    <col min="4570" max="4570" width="56.5703125" style="5" customWidth="1"/>
    <col min="4571" max="4571" width="10" style="5" customWidth="1"/>
    <col min="4572" max="4572" width="4.42578125" style="5" customWidth="1"/>
    <col min="4573" max="4573" width="7.42578125" style="5" customWidth="1"/>
    <col min="4574" max="4574" width="15.7109375" style="5" customWidth="1"/>
    <col min="4575" max="4575" width="8.42578125" style="5" customWidth="1"/>
    <col min="4576" max="4576" width="13.7109375" style="5" bestFit="1" customWidth="1"/>
    <col min="4577" max="4577" width="18.5703125" style="5" bestFit="1" customWidth="1"/>
    <col min="4578" max="4578" width="10.42578125" style="5" customWidth="1"/>
    <col min="4579" max="4579" width="17" style="5" customWidth="1"/>
    <col min="4580" max="4824" width="9.140625" style="5"/>
    <col min="4825" max="4825" width="23.42578125" style="5" customWidth="1"/>
    <col min="4826" max="4826" width="56.5703125" style="5" customWidth="1"/>
    <col min="4827" max="4827" width="10" style="5" customWidth="1"/>
    <col min="4828" max="4828" width="4.42578125" style="5" customWidth="1"/>
    <col min="4829" max="4829" width="7.42578125" style="5" customWidth="1"/>
    <col min="4830" max="4830" width="15.7109375" style="5" customWidth="1"/>
    <col min="4831" max="4831" width="8.42578125" style="5" customWidth="1"/>
    <col min="4832" max="4832" width="13.7109375" style="5" bestFit="1" customWidth="1"/>
    <col min="4833" max="4833" width="18.5703125" style="5" bestFit="1" customWidth="1"/>
    <col min="4834" max="4834" width="10.42578125" style="5" customWidth="1"/>
    <col min="4835" max="4835" width="17" style="5" customWidth="1"/>
    <col min="4836" max="5080" width="9.140625" style="5"/>
    <col min="5081" max="5081" width="23.42578125" style="5" customWidth="1"/>
    <col min="5082" max="5082" width="56.5703125" style="5" customWidth="1"/>
    <col min="5083" max="5083" width="10" style="5" customWidth="1"/>
    <col min="5084" max="5084" width="4.42578125" style="5" customWidth="1"/>
    <col min="5085" max="5085" width="7.42578125" style="5" customWidth="1"/>
    <col min="5086" max="5086" width="15.7109375" style="5" customWidth="1"/>
    <col min="5087" max="5087" width="8.42578125" style="5" customWidth="1"/>
    <col min="5088" max="5088" width="13.7109375" style="5" bestFit="1" customWidth="1"/>
    <col min="5089" max="5089" width="18.5703125" style="5" bestFit="1" customWidth="1"/>
    <col min="5090" max="5090" width="10.42578125" style="5" customWidth="1"/>
    <col min="5091" max="5091" width="17" style="5" customWidth="1"/>
    <col min="5092" max="5336" width="9.140625" style="5"/>
    <col min="5337" max="5337" width="23.42578125" style="5" customWidth="1"/>
    <col min="5338" max="5338" width="56.5703125" style="5" customWidth="1"/>
    <col min="5339" max="5339" width="10" style="5" customWidth="1"/>
    <col min="5340" max="5340" width="4.42578125" style="5" customWidth="1"/>
    <col min="5341" max="5341" width="7.42578125" style="5" customWidth="1"/>
    <col min="5342" max="5342" width="15.7109375" style="5" customWidth="1"/>
    <col min="5343" max="5343" width="8.42578125" style="5" customWidth="1"/>
    <col min="5344" max="5344" width="13.7109375" style="5" bestFit="1" customWidth="1"/>
    <col min="5345" max="5345" width="18.5703125" style="5" bestFit="1" customWidth="1"/>
    <col min="5346" max="5346" width="10.42578125" style="5" customWidth="1"/>
    <col min="5347" max="5347" width="17" style="5" customWidth="1"/>
    <col min="5348" max="5592" width="9.140625" style="5"/>
    <col min="5593" max="5593" width="23.42578125" style="5" customWidth="1"/>
    <col min="5594" max="5594" width="56.5703125" style="5" customWidth="1"/>
    <col min="5595" max="5595" width="10" style="5" customWidth="1"/>
    <col min="5596" max="5596" width="4.42578125" style="5" customWidth="1"/>
    <col min="5597" max="5597" width="7.42578125" style="5" customWidth="1"/>
    <col min="5598" max="5598" width="15.7109375" style="5" customWidth="1"/>
    <col min="5599" max="5599" width="8.42578125" style="5" customWidth="1"/>
    <col min="5600" max="5600" width="13.7109375" style="5" bestFit="1" customWidth="1"/>
    <col min="5601" max="5601" width="18.5703125" style="5" bestFit="1" customWidth="1"/>
    <col min="5602" max="5602" width="10.42578125" style="5" customWidth="1"/>
    <col min="5603" max="5603" width="17" style="5" customWidth="1"/>
    <col min="5604" max="5848" width="9.140625" style="5"/>
    <col min="5849" max="5849" width="23.42578125" style="5" customWidth="1"/>
    <col min="5850" max="5850" width="56.5703125" style="5" customWidth="1"/>
    <col min="5851" max="5851" width="10" style="5" customWidth="1"/>
    <col min="5852" max="5852" width="4.42578125" style="5" customWidth="1"/>
    <col min="5853" max="5853" width="7.42578125" style="5" customWidth="1"/>
    <col min="5854" max="5854" width="15.7109375" style="5" customWidth="1"/>
    <col min="5855" max="5855" width="8.42578125" style="5" customWidth="1"/>
    <col min="5856" max="5856" width="13.7109375" style="5" bestFit="1" customWidth="1"/>
    <col min="5857" max="5857" width="18.5703125" style="5" bestFit="1" customWidth="1"/>
    <col min="5858" max="5858" width="10.42578125" style="5" customWidth="1"/>
    <col min="5859" max="5859" width="17" style="5" customWidth="1"/>
    <col min="5860" max="6104" width="9.140625" style="5"/>
    <col min="6105" max="6105" width="23.42578125" style="5" customWidth="1"/>
    <col min="6106" max="6106" width="56.5703125" style="5" customWidth="1"/>
    <col min="6107" max="6107" width="10" style="5" customWidth="1"/>
    <col min="6108" max="6108" width="4.42578125" style="5" customWidth="1"/>
    <col min="6109" max="6109" width="7.42578125" style="5" customWidth="1"/>
    <col min="6110" max="6110" width="15.7109375" style="5" customWidth="1"/>
    <col min="6111" max="6111" width="8.42578125" style="5" customWidth="1"/>
    <col min="6112" max="6112" width="13.7109375" style="5" bestFit="1" customWidth="1"/>
    <col min="6113" max="6113" width="18.5703125" style="5" bestFit="1" customWidth="1"/>
    <col min="6114" max="6114" width="10.42578125" style="5" customWidth="1"/>
    <col min="6115" max="6115" width="17" style="5" customWidth="1"/>
    <col min="6116" max="6360" width="9.140625" style="5"/>
    <col min="6361" max="6361" width="23.42578125" style="5" customWidth="1"/>
    <col min="6362" max="6362" width="56.5703125" style="5" customWidth="1"/>
    <col min="6363" max="6363" width="10" style="5" customWidth="1"/>
    <col min="6364" max="6364" width="4.42578125" style="5" customWidth="1"/>
    <col min="6365" max="6365" width="7.42578125" style="5" customWidth="1"/>
    <col min="6366" max="6366" width="15.7109375" style="5" customWidth="1"/>
    <col min="6367" max="6367" width="8.42578125" style="5" customWidth="1"/>
    <col min="6368" max="6368" width="13.7109375" style="5" bestFit="1" customWidth="1"/>
    <col min="6369" max="6369" width="18.5703125" style="5" bestFit="1" customWidth="1"/>
    <col min="6370" max="6370" width="10.42578125" style="5" customWidth="1"/>
    <col min="6371" max="6371" width="17" style="5" customWidth="1"/>
    <col min="6372" max="6616" width="9.140625" style="5"/>
    <col min="6617" max="6617" width="23.42578125" style="5" customWidth="1"/>
    <col min="6618" max="6618" width="56.5703125" style="5" customWidth="1"/>
    <col min="6619" max="6619" width="10" style="5" customWidth="1"/>
    <col min="6620" max="6620" width="4.42578125" style="5" customWidth="1"/>
    <col min="6621" max="6621" width="7.42578125" style="5" customWidth="1"/>
    <col min="6622" max="6622" width="15.7109375" style="5" customWidth="1"/>
    <col min="6623" max="6623" width="8.42578125" style="5" customWidth="1"/>
    <col min="6624" max="6624" width="13.7109375" style="5" bestFit="1" customWidth="1"/>
    <col min="6625" max="6625" width="18.5703125" style="5" bestFit="1" customWidth="1"/>
    <col min="6626" max="6626" width="10.42578125" style="5" customWidth="1"/>
    <col min="6627" max="6627" width="17" style="5" customWidth="1"/>
    <col min="6628" max="6872" width="9.140625" style="5"/>
    <col min="6873" max="6873" width="23.42578125" style="5" customWidth="1"/>
    <col min="6874" max="6874" width="56.5703125" style="5" customWidth="1"/>
    <col min="6875" max="6875" width="10" style="5" customWidth="1"/>
    <col min="6876" max="6876" width="4.42578125" style="5" customWidth="1"/>
    <col min="6877" max="6877" width="7.42578125" style="5" customWidth="1"/>
    <col min="6878" max="6878" width="15.7109375" style="5" customWidth="1"/>
    <col min="6879" max="6879" width="8.42578125" style="5" customWidth="1"/>
    <col min="6880" max="6880" width="13.7109375" style="5" bestFit="1" customWidth="1"/>
    <col min="6881" max="6881" width="18.5703125" style="5" bestFit="1" customWidth="1"/>
    <col min="6882" max="6882" width="10.42578125" style="5" customWidth="1"/>
    <col min="6883" max="6883" width="17" style="5" customWidth="1"/>
    <col min="6884" max="7128" width="9.140625" style="5"/>
    <col min="7129" max="7129" width="23.42578125" style="5" customWidth="1"/>
    <col min="7130" max="7130" width="56.5703125" style="5" customWidth="1"/>
    <col min="7131" max="7131" width="10" style="5" customWidth="1"/>
    <col min="7132" max="7132" width="4.42578125" style="5" customWidth="1"/>
    <col min="7133" max="7133" width="7.42578125" style="5" customWidth="1"/>
    <col min="7134" max="7134" width="15.7109375" style="5" customWidth="1"/>
    <col min="7135" max="7135" width="8.42578125" style="5" customWidth="1"/>
    <col min="7136" max="7136" width="13.7109375" style="5" bestFit="1" customWidth="1"/>
    <col min="7137" max="7137" width="18.5703125" style="5" bestFit="1" customWidth="1"/>
    <col min="7138" max="7138" width="10.42578125" style="5" customWidth="1"/>
    <col min="7139" max="7139" width="17" style="5" customWidth="1"/>
    <col min="7140" max="7384" width="9.140625" style="5"/>
    <col min="7385" max="7385" width="23.42578125" style="5" customWidth="1"/>
    <col min="7386" max="7386" width="56.5703125" style="5" customWidth="1"/>
    <col min="7387" max="7387" width="10" style="5" customWidth="1"/>
    <col min="7388" max="7388" width="4.42578125" style="5" customWidth="1"/>
    <col min="7389" max="7389" width="7.42578125" style="5" customWidth="1"/>
    <col min="7390" max="7390" width="15.7109375" style="5" customWidth="1"/>
    <col min="7391" max="7391" width="8.42578125" style="5" customWidth="1"/>
    <col min="7392" max="7392" width="13.7109375" style="5" bestFit="1" customWidth="1"/>
    <col min="7393" max="7393" width="18.5703125" style="5" bestFit="1" customWidth="1"/>
    <col min="7394" max="7394" width="10.42578125" style="5" customWidth="1"/>
    <col min="7395" max="7395" width="17" style="5" customWidth="1"/>
    <col min="7396" max="7640" width="9.140625" style="5"/>
    <col min="7641" max="7641" width="23.42578125" style="5" customWidth="1"/>
    <col min="7642" max="7642" width="56.5703125" style="5" customWidth="1"/>
    <col min="7643" max="7643" width="10" style="5" customWidth="1"/>
    <col min="7644" max="7644" width="4.42578125" style="5" customWidth="1"/>
    <col min="7645" max="7645" width="7.42578125" style="5" customWidth="1"/>
    <col min="7646" max="7646" width="15.7109375" style="5" customWidth="1"/>
    <col min="7647" max="7647" width="8.42578125" style="5" customWidth="1"/>
    <col min="7648" max="7648" width="13.7109375" style="5" bestFit="1" customWidth="1"/>
    <col min="7649" max="7649" width="18.5703125" style="5" bestFit="1" customWidth="1"/>
    <col min="7650" max="7650" width="10.42578125" style="5" customWidth="1"/>
    <col min="7651" max="7651" width="17" style="5" customWidth="1"/>
    <col min="7652" max="7896" width="9.140625" style="5"/>
    <col min="7897" max="7897" width="23.42578125" style="5" customWidth="1"/>
    <col min="7898" max="7898" width="56.5703125" style="5" customWidth="1"/>
    <col min="7899" max="7899" width="10" style="5" customWidth="1"/>
    <col min="7900" max="7900" width="4.42578125" style="5" customWidth="1"/>
    <col min="7901" max="7901" width="7.42578125" style="5" customWidth="1"/>
    <col min="7902" max="7902" width="15.7109375" style="5" customWidth="1"/>
    <col min="7903" max="7903" width="8.42578125" style="5" customWidth="1"/>
    <col min="7904" max="7904" width="13.7109375" style="5" bestFit="1" customWidth="1"/>
    <col min="7905" max="7905" width="18.5703125" style="5" bestFit="1" customWidth="1"/>
    <col min="7906" max="7906" width="10.42578125" style="5" customWidth="1"/>
    <col min="7907" max="7907" width="17" style="5" customWidth="1"/>
    <col min="7908" max="8152" width="9.140625" style="5"/>
    <col min="8153" max="8153" width="23.42578125" style="5" customWidth="1"/>
    <col min="8154" max="8154" width="56.5703125" style="5" customWidth="1"/>
    <col min="8155" max="8155" width="10" style="5" customWidth="1"/>
    <col min="8156" max="8156" width="4.42578125" style="5" customWidth="1"/>
    <col min="8157" max="8157" width="7.42578125" style="5" customWidth="1"/>
    <col min="8158" max="8158" width="15.7109375" style="5" customWidth="1"/>
    <col min="8159" max="8159" width="8.42578125" style="5" customWidth="1"/>
    <col min="8160" max="8160" width="13.7109375" style="5" bestFit="1" customWidth="1"/>
    <col min="8161" max="8161" width="18.5703125" style="5" bestFit="1" customWidth="1"/>
    <col min="8162" max="8162" width="10.42578125" style="5" customWidth="1"/>
    <col min="8163" max="8163" width="17" style="5" customWidth="1"/>
    <col min="8164" max="8408" width="9.140625" style="5"/>
    <col min="8409" max="8409" width="23.42578125" style="5" customWidth="1"/>
    <col min="8410" max="8410" width="56.5703125" style="5" customWidth="1"/>
    <col min="8411" max="8411" width="10" style="5" customWidth="1"/>
    <col min="8412" max="8412" width="4.42578125" style="5" customWidth="1"/>
    <col min="8413" max="8413" width="7.42578125" style="5" customWidth="1"/>
    <col min="8414" max="8414" width="15.7109375" style="5" customWidth="1"/>
    <col min="8415" max="8415" width="8.42578125" style="5" customWidth="1"/>
    <col min="8416" max="8416" width="13.7109375" style="5" bestFit="1" customWidth="1"/>
    <col min="8417" max="8417" width="18.5703125" style="5" bestFit="1" customWidth="1"/>
    <col min="8418" max="8418" width="10.42578125" style="5" customWidth="1"/>
    <col min="8419" max="8419" width="17" style="5" customWidth="1"/>
    <col min="8420" max="8664" width="9.140625" style="5"/>
    <col min="8665" max="8665" width="23.42578125" style="5" customWidth="1"/>
    <col min="8666" max="8666" width="56.5703125" style="5" customWidth="1"/>
    <col min="8667" max="8667" width="10" style="5" customWidth="1"/>
    <col min="8668" max="8668" width="4.42578125" style="5" customWidth="1"/>
    <col min="8669" max="8669" width="7.42578125" style="5" customWidth="1"/>
    <col min="8670" max="8670" width="15.7109375" style="5" customWidth="1"/>
    <col min="8671" max="8671" width="8.42578125" style="5" customWidth="1"/>
    <col min="8672" max="8672" width="13.7109375" style="5" bestFit="1" customWidth="1"/>
    <col min="8673" max="8673" width="18.5703125" style="5" bestFit="1" customWidth="1"/>
    <col min="8674" max="8674" width="10.42578125" style="5" customWidth="1"/>
    <col min="8675" max="8675" width="17" style="5" customWidth="1"/>
    <col min="8676" max="8920" width="9.140625" style="5"/>
    <col min="8921" max="8921" width="23.42578125" style="5" customWidth="1"/>
    <col min="8922" max="8922" width="56.5703125" style="5" customWidth="1"/>
    <col min="8923" max="8923" width="10" style="5" customWidth="1"/>
    <col min="8924" max="8924" width="4.42578125" style="5" customWidth="1"/>
    <col min="8925" max="8925" width="7.42578125" style="5" customWidth="1"/>
    <col min="8926" max="8926" width="15.7109375" style="5" customWidth="1"/>
    <col min="8927" max="8927" width="8.42578125" style="5" customWidth="1"/>
    <col min="8928" max="8928" width="13.7109375" style="5" bestFit="1" customWidth="1"/>
    <col min="8929" max="8929" width="18.5703125" style="5" bestFit="1" customWidth="1"/>
    <col min="8930" max="8930" width="10.42578125" style="5" customWidth="1"/>
    <col min="8931" max="8931" width="17" style="5" customWidth="1"/>
    <col min="8932" max="9176" width="9.140625" style="5"/>
    <col min="9177" max="9177" width="23.42578125" style="5" customWidth="1"/>
    <col min="9178" max="9178" width="56.5703125" style="5" customWidth="1"/>
    <col min="9179" max="9179" width="10" style="5" customWidth="1"/>
    <col min="9180" max="9180" width="4.42578125" style="5" customWidth="1"/>
    <col min="9181" max="9181" width="7.42578125" style="5" customWidth="1"/>
    <col min="9182" max="9182" width="15.7109375" style="5" customWidth="1"/>
    <col min="9183" max="9183" width="8.42578125" style="5" customWidth="1"/>
    <col min="9184" max="9184" width="13.7109375" style="5" bestFit="1" customWidth="1"/>
    <col min="9185" max="9185" width="18.5703125" style="5" bestFit="1" customWidth="1"/>
    <col min="9186" max="9186" width="10.42578125" style="5" customWidth="1"/>
    <col min="9187" max="9187" width="17" style="5" customWidth="1"/>
    <col min="9188" max="9432" width="9.140625" style="5"/>
    <col min="9433" max="9433" width="23.42578125" style="5" customWidth="1"/>
    <col min="9434" max="9434" width="56.5703125" style="5" customWidth="1"/>
    <col min="9435" max="9435" width="10" style="5" customWidth="1"/>
    <col min="9436" max="9436" width="4.42578125" style="5" customWidth="1"/>
    <col min="9437" max="9437" width="7.42578125" style="5" customWidth="1"/>
    <col min="9438" max="9438" width="15.7109375" style="5" customWidth="1"/>
    <col min="9439" max="9439" width="8.42578125" style="5" customWidth="1"/>
    <col min="9440" max="9440" width="13.7109375" style="5" bestFit="1" customWidth="1"/>
    <col min="9441" max="9441" width="18.5703125" style="5" bestFit="1" customWidth="1"/>
    <col min="9442" max="9442" width="10.42578125" style="5" customWidth="1"/>
    <col min="9443" max="9443" width="17" style="5" customWidth="1"/>
    <col min="9444" max="9688" width="9.140625" style="5"/>
    <col min="9689" max="9689" width="23.42578125" style="5" customWidth="1"/>
    <col min="9690" max="9690" width="56.5703125" style="5" customWidth="1"/>
    <col min="9691" max="9691" width="10" style="5" customWidth="1"/>
    <col min="9692" max="9692" width="4.42578125" style="5" customWidth="1"/>
    <col min="9693" max="9693" width="7.42578125" style="5" customWidth="1"/>
    <col min="9694" max="9694" width="15.7109375" style="5" customWidth="1"/>
    <col min="9695" max="9695" width="8.42578125" style="5" customWidth="1"/>
    <col min="9696" max="9696" width="13.7109375" style="5" bestFit="1" customWidth="1"/>
    <col min="9697" max="9697" width="18.5703125" style="5" bestFit="1" customWidth="1"/>
    <col min="9698" max="9698" width="10.42578125" style="5" customWidth="1"/>
    <col min="9699" max="9699" width="17" style="5" customWidth="1"/>
    <col min="9700" max="9944" width="9.140625" style="5"/>
    <col min="9945" max="9945" width="23.42578125" style="5" customWidth="1"/>
    <col min="9946" max="9946" width="56.5703125" style="5" customWidth="1"/>
    <col min="9947" max="9947" width="10" style="5" customWidth="1"/>
    <col min="9948" max="9948" width="4.42578125" style="5" customWidth="1"/>
    <col min="9949" max="9949" width="7.42578125" style="5" customWidth="1"/>
    <col min="9950" max="9950" width="15.7109375" style="5" customWidth="1"/>
    <col min="9951" max="9951" width="8.42578125" style="5" customWidth="1"/>
    <col min="9952" max="9952" width="13.7109375" style="5" bestFit="1" customWidth="1"/>
    <col min="9953" max="9953" width="18.5703125" style="5" bestFit="1" customWidth="1"/>
    <col min="9954" max="9954" width="10.42578125" style="5" customWidth="1"/>
    <col min="9955" max="9955" width="17" style="5" customWidth="1"/>
    <col min="9956" max="10200" width="9.140625" style="5"/>
    <col min="10201" max="10201" width="23.42578125" style="5" customWidth="1"/>
    <col min="10202" max="10202" width="56.5703125" style="5" customWidth="1"/>
    <col min="10203" max="10203" width="10" style="5" customWidth="1"/>
    <col min="10204" max="10204" width="4.42578125" style="5" customWidth="1"/>
    <col min="10205" max="10205" width="7.42578125" style="5" customWidth="1"/>
    <col min="10206" max="10206" width="15.7109375" style="5" customWidth="1"/>
    <col min="10207" max="10207" width="8.42578125" style="5" customWidth="1"/>
    <col min="10208" max="10208" width="13.7109375" style="5" bestFit="1" customWidth="1"/>
    <col min="10209" max="10209" width="18.5703125" style="5" bestFit="1" customWidth="1"/>
    <col min="10210" max="10210" width="10.42578125" style="5" customWidth="1"/>
    <col min="10211" max="10211" width="17" style="5" customWidth="1"/>
    <col min="10212" max="10456" width="9.140625" style="5"/>
    <col min="10457" max="10457" width="23.42578125" style="5" customWidth="1"/>
    <col min="10458" max="10458" width="56.5703125" style="5" customWidth="1"/>
    <col min="10459" max="10459" width="10" style="5" customWidth="1"/>
    <col min="10460" max="10460" width="4.42578125" style="5" customWidth="1"/>
    <col min="10461" max="10461" width="7.42578125" style="5" customWidth="1"/>
    <col min="10462" max="10462" width="15.7109375" style="5" customWidth="1"/>
    <col min="10463" max="10463" width="8.42578125" style="5" customWidth="1"/>
    <col min="10464" max="10464" width="13.7109375" style="5" bestFit="1" customWidth="1"/>
    <col min="10465" max="10465" width="18.5703125" style="5" bestFit="1" customWidth="1"/>
    <col min="10466" max="10466" width="10.42578125" style="5" customWidth="1"/>
    <col min="10467" max="10467" width="17" style="5" customWidth="1"/>
    <col min="10468" max="10712" width="9.140625" style="5"/>
    <col min="10713" max="10713" width="23.42578125" style="5" customWidth="1"/>
    <col min="10714" max="10714" width="56.5703125" style="5" customWidth="1"/>
    <col min="10715" max="10715" width="10" style="5" customWidth="1"/>
    <col min="10716" max="10716" width="4.42578125" style="5" customWidth="1"/>
    <col min="10717" max="10717" width="7.42578125" style="5" customWidth="1"/>
    <col min="10718" max="10718" width="15.7109375" style="5" customWidth="1"/>
    <col min="10719" max="10719" width="8.42578125" style="5" customWidth="1"/>
    <col min="10720" max="10720" width="13.7109375" style="5" bestFit="1" customWidth="1"/>
    <col min="10721" max="10721" width="18.5703125" style="5" bestFit="1" customWidth="1"/>
    <col min="10722" max="10722" width="10.42578125" style="5" customWidth="1"/>
    <col min="10723" max="10723" width="17" style="5" customWidth="1"/>
    <col min="10724" max="10968" width="9.140625" style="5"/>
    <col min="10969" max="10969" width="23.42578125" style="5" customWidth="1"/>
    <col min="10970" max="10970" width="56.5703125" style="5" customWidth="1"/>
    <col min="10971" max="10971" width="10" style="5" customWidth="1"/>
    <col min="10972" max="10972" width="4.42578125" style="5" customWidth="1"/>
    <col min="10973" max="10973" width="7.42578125" style="5" customWidth="1"/>
    <col min="10974" max="10974" width="15.7109375" style="5" customWidth="1"/>
    <col min="10975" max="10975" width="8.42578125" style="5" customWidth="1"/>
    <col min="10976" max="10976" width="13.7109375" style="5" bestFit="1" customWidth="1"/>
    <col min="10977" max="10977" width="18.5703125" style="5" bestFit="1" customWidth="1"/>
    <col min="10978" max="10978" width="10.42578125" style="5" customWidth="1"/>
    <col min="10979" max="10979" width="17" style="5" customWidth="1"/>
    <col min="10980" max="11224" width="9.140625" style="5"/>
    <col min="11225" max="11225" width="23.42578125" style="5" customWidth="1"/>
    <col min="11226" max="11226" width="56.5703125" style="5" customWidth="1"/>
    <col min="11227" max="11227" width="10" style="5" customWidth="1"/>
    <col min="11228" max="11228" width="4.42578125" style="5" customWidth="1"/>
    <col min="11229" max="11229" width="7.42578125" style="5" customWidth="1"/>
    <col min="11230" max="11230" width="15.7109375" style="5" customWidth="1"/>
    <col min="11231" max="11231" width="8.42578125" style="5" customWidth="1"/>
    <col min="11232" max="11232" width="13.7109375" style="5" bestFit="1" customWidth="1"/>
    <col min="11233" max="11233" width="18.5703125" style="5" bestFit="1" customWidth="1"/>
    <col min="11234" max="11234" width="10.42578125" style="5" customWidth="1"/>
    <col min="11235" max="11235" width="17" style="5" customWidth="1"/>
    <col min="11236" max="11480" width="9.140625" style="5"/>
    <col min="11481" max="11481" width="23.42578125" style="5" customWidth="1"/>
    <col min="11482" max="11482" width="56.5703125" style="5" customWidth="1"/>
    <col min="11483" max="11483" width="10" style="5" customWidth="1"/>
    <col min="11484" max="11484" width="4.42578125" style="5" customWidth="1"/>
    <col min="11485" max="11485" width="7.42578125" style="5" customWidth="1"/>
    <col min="11486" max="11486" width="15.7109375" style="5" customWidth="1"/>
    <col min="11487" max="11487" width="8.42578125" style="5" customWidth="1"/>
    <col min="11488" max="11488" width="13.7109375" style="5" bestFit="1" customWidth="1"/>
    <col min="11489" max="11489" width="18.5703125" style="5" bestFit="1" customWidth="1"/>
    <col min="11490" max="11490" width="10.42578125" style="5" customWidth="1"/>
    <col min="11491" max="11491" width="17" style="5" customWidth="1"/>
    <col min="11492" max="11736" width="9.140625" style="5"/>
    <col min="11737" max="11737" width="23.42578125" style="5" customWidth="1"/>
    <col min="11738" max="11738" width="56.5703125" style="5" customWidth="1"/>
    <col min="11739" max="11739" width="10" style="5" customWidth="1"/>
    <col min="11740" max="11740" width="4.42578125" style="5" customWidth="1"/>
    <col min="11741" max="11741" width="7.42578125" style="5" customWidth="1"/>
    <col min="11742" max="11742" width="15.7109375" style="5" customWidth="1"/>
    <col min="11743" max="11743" width="8.42578125" style="5" customWidth="1"/>
    <col min="11744" max="11744" width="13.7109375" style="5" bestFit="1" customWidth="1"/>
    <col min="11745" max="11745" width="18.5703125" style="5" bestFit="1" customWidth="1"/>
    <col min="11746" max="11746" width="10.42578125" style="5" customWidth="1"/>
    <col min="11747" max="11747" width="17" style="5" customWidth="1"/>
    <col min="11748" max="11992" width="9.140625" style="5"/>
    <col min="11993" max="11993" width="23.42578125" style="5" customWidth="1"/>
    <col min="11994" max="11994" width="56.5703125" style="5" customWidth="1"/>
    <col min="11995" max="11995" width="10" style="5" customWidth="1"/>
    <col min="11996" max="11996" width="4.42578125" style="5" customWidth="1"/>
    <col min="11997" max="11997" width="7.42578125" style="5" customWidth="1"/>
    <col min="11998" max="11998" width="15.7109375" style="5" customWidth="1"/>
    <col min="11999" max="11999" width="8.42578125" style="5" customWidth="1"/>
    <col min="12000" max="12000" width="13.7109375" style="5" bestFit="1" customWidth="1"/>
    <col min="12001" max="12001" width="18.5703125" style="5" bestFit="1" customWidth="1"/>
    <col min="12002" max="12002" width="10.42578125" style="5" customWidth="1"/>
    <col min="12003" max="12003" width="17" style="5" customWidth="1"/>
    <col min="12004" max="12248" width="9.140625" style="5"/>
    <col min="12249" max="12249" width="23.42578125" style="5" customWidth="1"/>
    <col min="12250" max="12250" width="56.5703125" style="5" customWidth="1"/>
    <col min="12251" max="12251" width="10" style="5" customWidth="1"/>
    <col min="12252" max="12252" width="4.42578125" style="5" customWidth="1"/>
    <col min="12253" max="12253" width="7.42578125" style="5" customWidth="1"/>
    <col min="12254" max="12254" width="15.7109375" style="5" customWidth="1"/>
    <col min="12255" max="12255" width="8.42578125" style="5" customWidth="1"/>
    <col min="12256" max="12256" width="13.7109375" style="5" bestFit="1" customWidth="1"/>
    <col min="12257" max="12257" width="18.5703125" style="5" bestFit="1" customWidth="1"/>
    <col min="12258" max="12258" width="10.42578125" style="5" customWidth="1"/>
    <col min="12259" max="12259" width="17" style="5" customWidth="1"/>
    <col min="12260" max="12504" width="9.140625" style="5"/>
    <col min="12505" max="12505" width="23.42578125" style="5" customWidth="1"/>
    <col min="12506" max="12506" width="56.5703125" style="5" customWidth="1"/>
    <col min="12507" max="12507" width="10" style="5" customWidth="1"/>
    <col min="12508" max="12508" width="4.42578125" style="5" customWidth="1"/>
    <col min="12509" max="12509" width="7.42578125" style="5" customWidth="1"/>
    <col min="12510" max="12510" width="15.7109375" style="5" customWidth="1"/>
    <col min="12511" max="12511" width="8.42578125" style="5" customWidth="1"/>
    <col min="12512" max="12512" width="13.7109375" style="5" bestFit="1" customWidth="1"/>
    <col min="12513" max="12513" width="18.5703125" style="5" bestFit="1" customWidth="1"/>
    <col min="12514" max="12514" width="10.42578125" style="5" customWidth="1"/>
    <col min="12515" max="12515" width="17" style="5" customWidth="1"/>
    <col min="12516" max="12760" width="9.140625" style="5"/>
    <col min="12761" max="12761" width="23.42578125" style="5" customWidth="1"/>
    <col min="12762" max="12762" width="56.5703125" style="5" customWidth="1"/>
    <col min="12763" max="12763" width="10" style="5" customWidth="1"/>
    <col min="12764" max="12764" width="4.42578125" style="5" customWidth="1"/>
    <col min="12765" max="12765" width="7.42578125" style="5" customWidth="1"/>
    <col min="12766" max="12766" width="15.7109375" style="5" customWidth="1"/>
    <col min="12767" max="12767" width="8.42578125" style="5" customWidth="1"/>
    <col min="12768" max="12768" width="13.7109375" style="5" bestFit="1" customWidth="1"/>
    <col min="12769" max="12769" width="18.5703125" style="5" bestFit="1" customWidth="1"/>
    <col min="12770" max="12770" width="10.42578125" style="5" customWidth="1"/>
    <col min="12771" max="12771" width="17" style="5" customWidth="1"/>
    <col min="12772" max="13016" width="9.140625" style="5"/>
    <col min="13017" max="13017" width="23.42578125" style="5" customWidth="1"/>
    <col min="13018" max="13018" width="56.5703125" style="5" customWidth="1"/>
    <col min="13019" max="13019" width="10" style="5" customWidth="1"/>
    <col min="13020" max="13020" width="4.42578125" style="5" customWidth="1"/>
    <col min="13021" max="13021" width="7.42578125" style="5" customWidth="1"/>
    <col min="13022" max="13022" width="15.7109375" style="5" customWidth="1"/>
    <col min="13023" max="13023" width="8.42578125" style="5" customWidth="1"/>
    <col min="13024" max="13024" width="13.7109375" style="5" bestFit="1" customWidth="1"/>
    <col min="13025" max="13025" width="18.5703125" style="5" bestFit="1" customWidth="1"/>
    <col min="13026" max="13026" width="10.42578125" style="5" customWidth="1"/>
    <col min="13027" max="13027" width="17" style="5" customWidth="1"/>
    <col min="13028" max="13272" width="9.140625" style="5"/>
    <col min="13273" max="13273" width="23.42578125" style="5" customWidth="1"/>
    <col min="13274" max="13274" width="56.5703125" style="5" customWidth="1"/>
    <col min="13275" max="13275" width="10" style="5" customWidth="1"/>
    <col min="13276" max="13276" width="4.42578125" style="5" customWidth="1"/>
    <col min="13277" max="13277" width="7.42578125" style="5" customWidth="1"/>
    <col min="13278" max="13278" width="15.7109375" style="5" customWidth="1"/>
    <col min="13279" max="13279" width="8.42578125" style="5" customWidth="1"/>
    <col min="13280" max="13280" width="13.7109375" style="5" bestFit="1" customWidth="1"/>
    <col min="13281" max="13281" width="18.5703125" style="5" bestFit="1" customWidth="1"/>
    <col min="13282" max="13282" width="10.42578125" style="5" customWidth="1"/>
    <col min="13283" max="13283" width="17" style="5" customWidth="1"/>
    <col min="13284" max="13528" width="9.140625" style="5"/>
    <col min="13529" max="13529" width="23.42578125" style="5" customWidth="1"/>
    <col min="13530" max="13530" width="56.5703125" style="5" customWidth="1"/>
    <col min="13531" max="13531" width="10" style="5" customWidth="1"/>
    <col min="13532" max="13532" width="4.42578125" style="5" customWidth="1"/>
    <col min="13533" max="13533" width="7.42578125" style="5" customWidth="1"/>
    <col min="13534" max="13534" width="15.7109375" style="5" customWidth="1"/>
    <col min="13535" max="13535" width="8.42578125" style="5" customWidth="1"/>
    <col min="13536" max="13536" width="13.7109375" style="5" bestFit="1" customWidth="1"/>
    <col min="13537" max="13537" width="18.5703125" style="5" bestFit="1" customWidth="1"/>
    <col min="13538" max="13538" width="10.42578125" style="5" customWidth="1"/>
    <col min="13539" max="13539" width="17" style="5" customWidth="1"/>
    <col min="13540" max="13784" width="9.140625" style="5"/>
    <col min="13785" max="13785" width="23.42578125" style="5" customWidth="1"/>
    <col min="13786" max="13786" width="56.5703125" style="5" customWidth="1"/>
    <col min="13787" max="13787" width="10" style="5" customWidth="1"/>
    <col min="13788" max="13788" width="4.42578125" style="5" customWidth="1"/>
    <col min="13789" max="13789" width="7.42578125" style="5" customWidth="1"/>
    <col min="13790" max="13790" width="15.7109375" style="5" customWidth="1"/>
    <col min="13791" max="13791" width="8.42578125" style="5" customWidth="1"/>
    <col min="13792" max="13792" width="13.7109375" style="5" bestFit="1" customWidth="1"/>
    <col min="13793" max="13793" width="18.5703125" style="5" bestFit="1" customWidth="1"/>
    <col min="13794" max="13794" width="10.42578125" style="5" customWidth="1"/>
    <col min="13795" max="13795" width="17" style="5" customWidth="1"/>
    <col min="13796" max="14040" width="9.140625" style="5"/>
    <col min="14041" max="14041" width="23.42578125" style="5" customWidth="1"/>
    <col min="14042" max="14042" width="56.5703125" style="5" customWidth="1"/>
    <col min="14043" max="14043" width="10" style="5" customWidth="1"/>
    <col min="14044" max="14044" width="4.42578125" style="5" customWidth="1"/>
    <col min="14045" max="14045" width="7.42578125" style="5" customWidth="1"/>
    <col min="14046" max="14046" width="15.7109375" style="5" customWidth="1"/>
    <col min="14047" max="14047" width="8.42578125" style="5" customWidth="1"/>
    <col min="14048" max="14048" width="13.7109375" style="5" bestFit="1" customWidth="1"/>
    <col min="14049" max="14049" width="18.5703125" style="5" bestFit="1" customWidth="1"/>
    <col min="14050" max="14050" width="10.42578125" style="5" customWidth="1"/>
    <col min="14051" max="14051" width="17" style="5" customWidth="1"/>
    <col min="14052" max="14296" width="9.140625" style="5"/>
    <col min="14297" max="14297" width="23.42578125" style="5" customWidth="1"/>
    <col min="14298" max="14298" width="56.5703125" style="5" customWidth="1"/>
    <col min="14299" max="14299" width="10" style="5" customWidth="1"/>
    <col min="14300" max="14300" width="4.42578125" style="5" customWidth="1"/>
    <col min="14301" max="14301" width="7.42578125" style="5" customWidth="1"/>
    <col min="14302" max="14302" width="15.7109375" style="5" customWidth="1"/>
    <col min="14303" max="14303" width="8.42578125" style="5" customWidth="1"/>
    <col min="14304" max="14304" width="13.7109375" style="5" bestFit="1" customWidth="1"/>
    <col min="14305" max="14305" width="18.5703125" style="5" bestFit="1" customWidth="1"/>
    <col min="14306" max="14306" width="10.42578125" style="5" customWidth="1"/>
    <col min="14307" max="14307" width="17" style="5" customWidth="1"/>
    <col min="14308" max="14552" width="9.140625" style="5"/>
    <col min="14553" max="14553" width="23.42578125" style="5" customWidth="1"/>
    <col min="14554" max="14554" width="56.5703125" style="5" customWidth="1"/>
    <col min="14555" max="14555" width="10" style="5" customWidth="1"/>
    <col min="14556" max="14556" width="4.42578125" style="5" customWidth="1"/>
    <col min="14557" max="14557" width="7.42578125" style="5" customWidth="1"/>
    <col min="14558" max="14558" width="15.7109375" style="5" customWidth="1"/>
    <col min="14559" max="14559" width="8.42578125" style="5" customWidth="1"/>
    <col min="14560" max="14560" width="13.7109375" style="5" bestFit="1" customWidth="1"/>
    <col min="14561" max="14561" width="18.5703125" style="5" bestFit="1" customWidth="1"/>
    <col min="14562" max="14562" width="10.42578125" style="5" customWidth="1"/>
    <col min="14563" max="14563" width="17" style="5" customWidth="1"/>
    <col min="14564" max="14808" width="9.140625" style="5"/>
    <col min="14809" max="14809" width="23.42578125" style="5" customWidth="1"/>
    <col min="14810" max="14810" width="56.5703125" style="5" customWidth="1"/>
    <col min="14811" max="14811" width="10" style="5" customWidth="1"/>
    <col min="14812" max="14812" width="4.42578125" style="5" customWidth="1"/>
    <col min="14813" max="14813" width="7.42578125" style="5" customWidth="1"/>
    <col min="14814" max="14814" width="15.7109375" style="5" customWidth="1"/>
    <col min="14815" max="14815" width="8.42578125" style="5" customWidth="1"/>
    <col min="14816" max="14816" width="13.7109375" style="5" bestFit="1" customWidth="1"/>
    <col min="14817" max="14817" width="18.5703125" style="5" bestFit="1" customWidth="1"/>
    <col min="14818" max="14818" width="10.42578125" style="5" customWidth="1"/>
    <col min="14819" max="14819" width="17" style="5" customWidth="1"/>
    <col min="14820" max="15064" width="9.140625" style="5"/>
    <col min="15065" max="15065" width="23.42578125" style="5" customWidth="1"/>
    <col min="15066" max="15066" width="56.5703125" style="5" customWidth="1"/>
    <col min="15067" max="15067" width="10" style="5" customWidth="1"/>
    <col min="15068" max="15068" width="4.42578125" style="5" customWidth="1"/>
    <col min="15069" max="15069" width="7.42578125" style="5" customWidth="1"/>
    <col min="15070" max="15070" width="15.7109375" style="5" customWidth="1"/>
    <col min="15071" max="15071" width="8.42578125" style="5" customWidth="1"/>
    <col min="15072" max="15072" width="13.7109375" style="5" bestFit="1" customWidth="1"/>
    <col min="15073" max="15073" width="18.5703125" style="5" bestFit="1" customWidth="1"/>
    <col min="15074" max="15074" width="10.42578125" style="5" customWidth="1"/>
    <col min="15075" max="15075" width="17" style="5" customWidth="1"/>
    <col min="15076" max="15320" width="9.140625" style="5"/>
    <col min="15321" max="15321" width="23.42578125" style="5" customWidth="1"/>
    <col min="15322" max="15322" width="56.5703125" style="5" customWidth="1"/>
    <col min="15323" max="15323" width="10" style="5" customWidth="1"/>
    <col min="15324" max="15324" width="4.42578125" style="5" customWidth="1"/>
    <col min="15325" max="15325" width="7.42578125" style="5" customWidth="1"/>
    <col min="15326" max="15326" width="15.7109375" style="5" customWidth="1"/>
    <col min="15327" max="15327" width="8.42578125" style="5" customWidth="1"/>
    <col min="15328" max="15328" width="13.7109375" style="5" bestFit="1" customWidth="1"/>
    <col min="15329" max="15329" width="18.5703125" style="5" bestFit="1" customWidth="1"/>
    <col min="15330" max="15330" width="10.42578125" style="5" customWidth="1"/>
    <col min="15331" max="15331" width="17" style="5" customWidth="1"/>
    <col min="15332" max="15576" width="9.140625" style="5"/>
    <col min="15577" max="15577" width="23.42578125" style="5" customWidth="1"/>
    <col min="15578" max="15578" width="56.5703125" style="5" customWidth="1"/>
    <col min="15579" max="15579" width="10" style="5" customWidth="1"/>
    <col min="15580" max="15580" width="4.42578125" style="5" customWidth="1"/>
    <col min="15581" max="15581" width="7.42578125" style="5" customWidth="1"/>
    <col min="15582" max="15582" width="15.7109375" style="5" customWidth="1"/>
    <col min="15583" max="15583" width="8.42578125" style="5" customWidth="1"/>
    <col min="15584" max="15584" width="13.7109375" style="5" bestFit="1" customWidth="1"/>
    <col min="15585" max="15585" width="18.5703125" style="5" bestFit="1" customWidth="1"/>
    <col min="15586" max="15586" width="10.42578125" style="5" customWidth="1"/>
    <col min="15587" max="15587" width="17" style="5" customWidth="1"/>
    <col min="15588" max="15832" width="9.140625" style="5"/>
    <col min="15833" max="15833" width="23.42578125" style="5" customWidth="1"/>
    <col min="15834" max="15834" width="56.5703125" style="5" customWidth="1"/>
    <col min="15835" max="15835" width="10" style="5" customWidth="1"/>
    <col min="15836" max="15836" width="4.42578125" style="5" customWidth="1"/>
    <col min="15837" max="15837" width="7.42578125" style="5" customWidth="1"/>
    <col min="15838" max="15838" width="15.7109375" style="5" customWidth="1"/>
    <col min="15839" max="15839" width="8.42578125" style="5" customWidth="1"/>
    <col min="15840" max="15840" width="13.7109375" style="5" bestFit="1" customWidth="1"/>
    <col min="15841" max="15841" width="18.5703125" style="5" bestFit="1" customWidth="1"/>
    <col min="15842" max="15842" width="10.42578125" style="5" customWidth="1"/>
    <col min="15843" max="15843" width="17" style="5" customWidth="1"/>
    <col min="15844" max="16088" width="9.140625" style="5"/>
    <col min="16089" max="16089" width="23.42578125" style="5" customWidth="1"/>
    <col min="16090" max="16090" width="56.5703125" style="5" customWidth="1"/>
    <col min="16091" max="16091" width="10" style="5" customWidth="1"/>
    <col min="16092" max="16092" width="4.42578125" style="5" customWidth="1"/>
    <col min="16093" max="16093" width="7.42578125" style="5" customWidth="1"/>
    <col min="16094" max="16094" width="15.7109375" style="5" customWidth="1"/>
    <col min="16095" max="16095" width="8.42578125" style="5" customWidth="1"/>
    <col min="16096" max="16096" width="13.7109375" style="5" bestFit="1" customWidth="1"/>
    <col min="16097" max="16097" width="18.5703125" style="5" bestFit="1" customWidth="1"/>
    <col min="16098" max="16098" width="10.42578125" style="5" customWidth="1"/>
    <col min="16099" max="16099" width="17" style="5" customWidth="1"/>
    <col min="16100" max="16384" width="9.140625" style="5"/>
  </cols>
  <sheetData>
    <row r="1" spans="1:8" s="7" customFormat="1" ht="17.25" customHeight="1" x14ac:dyDescent="0.3">
      <c r="A1" s="8"/>
      <c r="B1" s="2"/>
    </row>
    <row r="2" spans="1:8" s="7" customFormat="1" ht="16.5" customHeight="1" x14ac:dyDescent="0.3">
      <c r="A2" s="9" t="s">
        <v>1</v>
      </c>
      <c r="B2" s="6" t="str">
        <f>Titul!B5</f>
        <v>VD České Kopisty, oprava ovládacích mechanismů a bočních štítů pravého jezového pole</v>
      </c>
    </row>
    <row r="3" spans="1:8" s="7" customFormat="1" ht="16.5" customHeight="1" x14ac:dyDescent="0.3">
      <c r="A3" s="10" t="s">
        <v>2</v>
      </c>
      <c r="B3" s="6" t="str">
        <f>Titul!B6</f>
        <v>VD České Kopisty</v>
      </c>
    </row>
    <row r="4" spans="1:8" s="7" customFormat="1" ht="12" customHeight="1" thickBot="1" x14ac:dyDescent="0.3">
      <c r="A4" s="1"/>
      <c r="B4" s="2"/>
    </row>
    <row r="5" spans="1:8" ht="15.75" thickBot="1" x14ac:dyDescent="0.3">
      <c r="A5" s="11" t="s">
        <v>3</v>
      </c>
      <c r="B5" s="12" t="s">
        <v>4</v>
      </c>
      <c r="C5" s="13" t="s">
        <v>0</v>
      </c>
      <c r="D5" s="14"/>
      <c r="E5" s="14"/>
      <c r="F5" s="15"/>
      <c r="G5" s="94" t="s">
        <v>5</v>
      </c>
      <c r="H5" s="228" t="s">
        <v>188</v>
      </c>
    </row>
    <row r="6" spans="1:8" x14ac:dyDescent="0.25">
      <c r="A6" s="18"/>
      <c r="B6" s="19"/>
      <c r="C6" s="20" t="s">
        <v>7</v>
      </c>
      <c r="D6" s="16" t="s">
        <v>8</v>
      </c>
      <c r="E6" s="16" t="s">
        <v>9</v>
      </c>
      <c r="F6" s="16" t="s">
        <v>10</v>
      </c>
      <c r="G6" s="95"/>
      <c r="H6" s="229"/>
    </row>
    <row r="7" spans="1:8" ht="15.75" thickBot="1" x14ac:dyDescent="0.3">
      <c r="A7" s="22"/>
      <c r="B7" s="23"/>
      <c r="C7" s="24" t="s">
        <v>0</v>
      </c>
      <c r="D7" s="25" t="s">
        <v>0</v>
      </c>
      <c r="E7" s="25" t="s">
        <v>11</v>
      </c>
      <c r="F7" s="25" t="s">
        <v>12</v>
      </c>
      <c r="G7" s="96"/>
      <c r="H7" s="230"/>
    </row>
    <row r="8" spans="1:8" x14ac:dyDescent="0.25">
      <c r="A8" s="115" t="s">
        <v>0</v>
      </c>
      <c r="B8" s="117"/>
      <c r="C8" s="122"/>
      <c r="D8" s="123"/>
      <c r="E8" s="123"/>
      <c r="F8" s="124"/>
      <c r="G8" s="193"/>
      <c r="H8" s="198"/>
    </row>
    <row r="9" spans="1:8" s="93" customFormat="1" x14ac:dyDescent="0.25">
      <c r="A9" s="116"/>
      <c r="B9" s="118" t="s">
        <v>126</v>
      </c>
      <c r="C9" s="125"/>
      <c r="D9" s="30"/>
      <c r="E9" s="30"/>
      <c r="F9" s="31"/>
      <c r="G9" s="194"/>
      <c r="H9" s="199"/>
    </row>
    <row r="10" spans="1:8" ht="25.5" x14ac:dyDescent="0.25">
      <c r="A10" s="115">
        <v>1</v>
      </c>
      <c r="B10" s="119" t="s">
        <v>88</v>
      </c>
      <c r="C10" s="125"/>
      <c r="D10" s="30" t="s">
        <v>81</v>
      </c>
      <c r="E10" s="30">
        <v>1</v>
      </c>
      <c r="F10" s="231"/>
      <c r="G10" s="195">
        <f t="shared" ref="G10:G24" si="0">E10*F10</f>
        <v>0</v>
      </c>
      <c r="H10" s="200"/>
    </row>
    <row r="11" spans="1:8" x14ac:dyDescent="0.25">
      <c r="A11" s="115">
        <v>2</v>
      </c>
      <c r="B11" s="119" t="s">
        <v>127</v>
      </c>
      <c r="C11" s="125"/>
      <c r="D11" s="30" t="s">
        <v>81</v>
      </c>
      <c r="E11" s="30">
        <v>1</v>
      </c>
      <c r="F11" s="231"/>
      <c r="G11" s="195">
        <f t="shared" si="0"/>
        <v>0</v>
      </c>
      <c r="H11" s="200"/>
    </row>
    <row r="12" spans="1:8" x14ac:dyDescent="0.25">
      <c r="A12" s="115">
        <v>3</v>
      </c>
      <c r="B12" s="119" t="s">
        <v>128</v>
      </c>
      <c r="C12" s="125"/>
      <c r="D12" s="30" t="s">
        <v>81</v>
      </c>
      <c r="E12" s="30">
        <v>1</v>
      </c>
      <c r="F12" s="231"/>
      <c r="G12" s="195">
        <f t="shared" si="0"/>
        <v>0</v>
      </c>
      <c r="H12" s="200"/>
    </row>
    <row r="13" spans="1:8" x14ac:dyDescent="0.25">
      <c r="A13" s="115">
        <v>4</v>
      </c>
      <c r="B13" s="119" t="s">
        <v>89</v>
      </c>
      <c r="C13" s="125"/>
      <c r="D13" s="30" t="s">
        <v>81</v>
      </c>
      <c r="E13" s="30">
        <v>1</v>
      </c>
      <c r="F13" s="231"/>
      <c r="G13" s="195">
        <f t="shared" si="0"/>
        <v>0</v>
      </c>
      <c r="H13" s="200"/>
    </row>
    <row r="14" spans="1:8" ht="25.5" x14ac:dyDescent="0.25">
      <c r="A14" s="115">
        <v>5</v>
      </c>
      <c r="B14" s="119" t="s">
        <v>130</v>
      </c>
      <c r="C14" s="125"/>
      <c r="D14" s="30" t="s">
        <v>81</v>
      </c>
      <c r="E14" s="30">
        <v>1</v>
      </c>
      <c r="F14" s="231"/>
      <c r="G14" s="195">
        <f>E14*F14</f>
        <v>0</v>
      </c>
      <c r="H14" s="200"/>
    </row>
    <row r="15" spans="1:8" x14ac:dyDescent="0.25">
      <c r="A15" s="115">
        <v>6</v>
      </c>
      <c r="B15" s="120" t="s">
        <v>129</v>
      </c>
      <c r="C15" s="126"/>
      <c r="D15" s="42" t="s">
        <v>81</v>
      </c>
      <c r="E15" s="42">
        <v>1</v>
      </c>
      <c r="F15" s="232"/>
      <c r="G15" s="195">
        <f>E15*F15</f>
        <v>0</v>
      </c>
      <c r="H15" s="200"/>
    </row>
    <row r="16" spans="1:8" x14ac:dyDescent="0.25">
      <c r="A16" s="115">
        <v>7</v>
      </c>
      <c r="B16" s="119" t="s">
        <v>90</v>
      </c>
      <c r="C16" s="125"/>
      <c r="D16" s="30" t="s">
        <v>81</v>
      </c>
      <c r="E16" s="30">
        <v>1</v>
      </c>
      <c r="F16" s="231"/>
      <c r="G16" s="195">
        <f t="shared" si="0"/>
        <v>0</v>
      </c>
      <c r="H16" s="200"/>
    </row>
    <row r="17" spans="1:8" ht="25.5" x14ac:dyDescent="0.25">
      <c r="A17" s="115">
        <v>8</v>
      </c>
      <c r="B17" s="119" t="s">
        <v>91</v>
      </c>
      <c r="C17" s="125"/>
      <c r="D17" s="30" t="s">
        <v>81</v>
      </c>
      <c r="E17" s="30">
        <v>1</v>
      </c>
      <c r="F17" s="231"/>
      <c r="G17" s="195">
        <f t="shared" si="0"/>
        <v>0</v>
      </c>
      <c r="H17" s="200"/>
    </row>
    <row r="18" spans="1:8" x14ac:dyDescent="0.25">
      <c r="A18" s="115">
        <v>9</v>
      </c>
      <c r="B18" s="119" t="s">
        <v>92</v>
      </c>
      <c r="C18" s="125"/>
      <c r="D18" s="30" t="s">
        <v>81</v>
      </c>
      <c r="E18" s="30">
        <v>1</v>
      </c>
      <c r="F18" s="231"/>
      <c r="G18" s="195">
        <f t="shared" si="0"/>
        <v>0</v>
      </c>
      <c r="H18" s="200"/>
    </row>
    <row r="19" spans="1:8" x14ac:dyDescent="0.25">
      <c r="A19" s="115">
        <v>10</v>
      </c>
      <c r="B19" s="119" t="s">
        <v>93</v>
      </c>
      <c r="C19" s="125"/>
      <c r="D19" s="30" t="s">
        <v>81</v>
      </c>
      <c r="E19" s="30">
        <v>1</v>
      </c>
      <c r="F19" s="231"/>
      <c r="G19" s="195">
        <f t="shared" si="0"/>
        <v>0</v>
      </c>
      <c r="H19" s="200"/>
    </row>
    <row r="20" spans="1:8" s="93" customFormat="1" x14ac:dyDescent="0.25">
      <c r="A20" s="181">
        <v>11</v>
      </c>
      <c r="B20" s="119" t="s">
        <v>131</v>
      </c>
      <c r="C20" s="127"/>
      <c r="D20" s="121" t="s">
        <v>81</v>
      </c>
      <c r="E20" s="121">
        <v>1</v>
      </c>
      <c r="F20" s="233"/>
      <c r="G20" s="196">
        <f t="shared" si="0"/>
        <v>0</v>
      </c>
      <c r="H20" s="199"/>
    </row>
    <row r="21" spans="1:8" s="93" customFormat="1" x14ac:dyDescent="0.25">
      <c r="A21" s="181">
        <v>12</v>
      </c>
      <c r="B21" s="182" t="s">
        <v>132</v>
      </c>
      <c r="C21" s="187"/>
      <c r="D21" s="30" t="s">
        <v>81</v>
      </c>
      <c r="E21" s="30">
        <v>1</v>
      </c>
      <c r="F21" s="231"/>
      <c r="G21" s="195">
        <f t="shared" si="0"/>
        <v>0</v>
      </c>
      <c r="H21" s="199"/>
    </row>
    <row r="22" spans="1:8" s="93" customFormat="1" x14ac:dyDescent="0.25">
      <c r="A22" s="181">
        <v>13</v>
      </c>
      <c r="B22" s="119" t="s">
        <v>190</v>
      </c>
      <c r="C22" s="201"/>
      <c r="D22" s="202" t="s">
        <v>81</v>
      </c>
      <c r="E22" s="202">
        <v>1</v>
      </c>
      <c r="F22" s="234"/>
      <c r="G22" s="203">
        <f t="shared" si="0"/>
        <v>0</v>
      </c>
      <c r="H22" s="199" t="s">
        <v>187</v>
      </c>
    </row>
    <row r="23" spans="1:8" s="93" customFormat="1" x14ac:dyDescent="0.25">
      <c r="A23" s="181">
        <v>14</v>
      </c>
      <c r="B23" s="119" t="s">
        <v>191</v>
      </c>
      <c r="C23" s="187"/>
      <c r="D23" s="30" t="s">
        <v>81</v>
      </c>
      <c r="E23" s="30">
        <v>1</v>
      </c>
      <c r="F23" s="231"/>
      <c r="G23" s="195">
        <f t="shared" si="0"/>
        <v>0</v>
      </c>
      <c r="H23" s="199" t="s">
        <v>187</v>
      </c>
    </row>
    <row r="24" spans="1:8" s="93" customFormat="1" ht="15.75" thickBot="1" x14ac:dyDescent="0.3">
      <c r="A24" s="181">
        <v>15</v>
      </c>
      <c r="B24" s="204" t="s">
        <v>189</v>
      </c>
      <c r="C24" s="205"/>
      <c r="D24" s="206" t="s">
        <v>81</v>
      </c>
      <c r="E24" s="206">
        <v>1</v>
      </c>
      <c r="F24" s="235"/>
      <c r="G24" s="207">
        <f t="shared" si="0"/>
        <v>0</v>
      </c>
      <c r="H24" s="208" t="s">
        <v>187</v>
      </c>
    </row>
    <row r="25" spans="1:8" ht="15.75" thickBot="1" x14ac:dyDescent="0.3">
      <c r="A25" s="183" t="s">
        <v>0</v>
      </c>
      <c r="B25" s="183" t="s">
        <v>0</v>
      </c>
      <c r="C25" s="184"/>
      <c r="D25" s="185"/>
      <c r="E25" s="185"/>
      <c r="F25" s="186"/>
      <c r="G25" s="197">
        <f>SUM(G10:G24)</f>
        <v>0</v>
      </c>
      <c r="H25" s="26"/>
    </row>
    <row r="26" spans="1:8" x14ac:dyDescent="0.25">
      <c r="G26" s="93" t="s">
        <v>0</v>
      </c>
      <c r="H26" s="21"/>
    </row>
  </sheetData>
  <sheetProtection algorithmName="SHA-512" hashValue="CxZgtoFS3/9BoUbMUXa2IJyiCxcWaGaBHOKXjbvuc3rHAwVWJ27GqIGD3UJ6dIqD+3ZWMufSiNj6YwaJVMTgdw==" saltValue="XC6oxXZIseXO3/z0XwazNw==" spinCount="100000" sheet="1" objects="1" scenarios="1"/>
  <mergeCells count="1">
    <mergeCell ref="H5:H7"/>
  </mergeCells>
  <pageMargins left="0.70866141732283472" right="0.70866141732283472" top="0.78740157480314965" bottom="0.78740157480314965" header="0.31496062992125984" footer="0.31496062992125984"/>
  <pageSetup paperSize="9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</vt:lpstr>
      <vt:lpstr>mechanismy</vt:lpstr>
      <vt:lpstr>těsnění</vt:lpstr>
      <vt:lpstr>VON</vt:lpstr>
      <vt:lpstr>mechanismy!Oblast_tisku</vt:lpstr>
      <vt:lpstr>těsnění!Oblast_tisku</vt:lpstr>
      <vt:lpstr>VON!Oblast_tisku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Benčík</dc:creator>
  <cp:lastModifiedBy>Ing. Lukáš Drahozal</cp:lastModifiedBy>
  <cp:lastPrinted>2026-01-13T09:31:34Z</cp:lastPrinted>
  <dcterms:created xsi:type="dcterms:W3CDTF">2025-03-09T21:26:52Z</dcterms:created>
  <dcterms:modified xsi:type="dcterms:W3CDTF">2026-01-27T13:11:27Z</dcterms:modified>
</cp:coreProperties>
</file>