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kumentyVZzavody\Z3\2026\Labe, Ústí n. L. - Mělník, sečení břehových pozemků, ř. km 762,90 - 837,40\Zadání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J18" i="8" l="1"/>
  <c r="K11" i="8" l="1"/>
  <c r="R11" i="8" s="1"/>
  <c r="K12" i="8"/>
  <c r="R12" i="8" s="1"/>
  <c r="K10" i="8"/>
  <c r="L10" i="8" s="1"/>
  <c r="M10" i="8" l="1"/>
  <c r="Q11" i="8"/>
  <c r="Q12" i="8"/>
  <c r="L11" i="8"/>
  <c r="M11" i="8"/>
  <c r="P11" i="8"/>
  <c r="L12" i="8"/>
  <c r="M12" i="8"/>
  <c r="P12" i="8"/>
  <c r="R10" i="8"/>
  <c r="Q10" i="8"/>
  <c r="P10" i="8"/>
  <c r="K16" i="8"/>
  <c r="Q16" i="8" s="1"/>
  <c r="K15" i="8"/>
  <c r="Q15" i="8" s="1"/>
  <c r="K14" i="8"/>
  <c r="P14" i="8" s="1"/>
  <c r="Q14" i="8" l="1"/>
  <c r="R16" i="8"/>
  <c r="L16" i="8"/>
  <c r="M16" i="8"/>
  <c r="M15" i="8"/>
  <c r="R15" i="8"/>
  <c r="R14" i="8"/>
  <c r="L15" i="8"/>
  <c r="L14" i="8"/>
  <c r="M14" i="8"/>
  <c r="P16" i="8"/>
  <c r="P15" i="8"/>
  <c r="S11" i="8"/>
  <c r="S12" i="8"/>
  <c r="S10" i="8"/>
  <c r="K17" i="8"/>
  <c r="K13" i="8"/>
  <c r="M13" i="8" s="1"/>
  <c r="S15" i="8" l="1"/>
  <c r="S16" i="8"/>
  <c r="S14" i="8"/>
  <c r="Q17" i="8"/>
  <c r="M17" i="8"/>
  <c r="R17" i="8"/>
  <c r="P17" i="8"/>
  <c r="L17" i="8"/>
  <c r="P13" i="8"/>
  <c r="P18" i="8" s="1"/>
  <c r="Q13" i="8"/>
  <c r="Q18" i="8" s="1"/>
  <c r="R13" i="8"/>
  <c r="R18" i="8" s="1"/>
  <c r="L13" i="8"/>
  <c r="S17" i="8" l="1"/>
  <c r="S13" i="8"/>
  <c r="S18" i="8" s="1"/>
</calcChain>
</file>

<file path=xl/sharedStrings.xml><?xml version="1.0" encoding="utf-8"?>
<sst xmlns="http://schemas.openxmlformats.org/spreadsheetml/2006/main" count="125" uniqueCount="75">
  <si>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</si>
  <si>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</si>
  <si>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</si>
  <si>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</si>
  <si>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</si>
  <si>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</si>
  <si>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</si>
  <si>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</si>
  <si>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</si>
  <si>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</si>
  <si>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</si>
  <si>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</si>
  <si>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</si>
  <si>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Ceník výkonů sečení</t>
  </si>
  <si>
    <t>1.</t>
  </si>
  <si>
    <t>Evidenční číslo objednatele:</t>
  </si>
  <si>
    <t>doplní objednatel</t>
  </si>
  <si>
    <t>Evidenční číslo zhotovitele:</t>
  </si>
  <si>
    <t>doplní zhotovitel</t>
  </si>
  <si>
    <t>Číslo akce objednatele:</t>
  </si>
  <si>
    <t>Plán sečení</t>
  </si>
  <si>
    <t xml:space="preserve">Ostatní podmínky: </t>
  </si>
  <si>
    <t>Sečení  travního porostu s ponecháním na místě 
ve svahu přes 1:1</t>
  </si>
  <si>
    <t>Sečení  travního porostu s odvozem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</si>
  <si>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</si>
  <si>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</si>
  <si>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</si>
  <si>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</si>
  <si>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</si>
  <si>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</si>
  <si>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</si>
  <si>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</si>
  <si>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</si>
  <si>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</si>
  <si>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</si>
  <si>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</si>
  <si>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</si>
  <si>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</si>
  <si>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</si>
  <si>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</si>
  <si>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</si>
  <si>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</si>
  <si>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</si>
  <si>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</si>
  <si>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</si>
  <si>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</si>
  <si>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</si>
  <si>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</si>
  <si>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</si>
  <si>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</si>
  <si>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</si>
  <si>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PBP202</t>
  </si>
  <si>
    <t>PBP203</t>
  </si>
  <si>
    <t>Labe</t>
  </si>
  <si>
    <t xml:space="preserve">Židovice n.L.  Roudnice n. L. </t>
  </si>
  <si>
    <t>LB</t>
  </si>
  <si>
    <t>PB</t>
  </si>
  <si>
    <t>-</t>
  </si>
  <si>
    <t>Poznámka:</t>
  </si>
  <si>
    <t>Zhotovitel doplní žlutě podbarvené buňky</t>
  </si>
  <si>
    <t xml:space="preserve"> -</t>
  </si>
  <si>
    <t>Příloha č. 1</t>
  </si>
  <si>
    <t>1.5.</t>
  </si>
  <si>
    <t>10.6.</t>
  </si>
  <si>
    <t>10.9.</t>
  </si>
  <si>
    <t>31.10.</t>
  </si>
  <si>
    <t>Ústí nad Labem</t>
  </si>
  <si>
    <t>Račice u Štětí</t>
  </si>
  <si>
    <t xml:space="preserve">Hněvice </t>
  </si>
  <si>
    <t>Horní Počaply</t>
  </si>
  <si>
    <t>Mělník</t>
  </si>
  <si>
    <t>Krásné Březno</t>
  </si>
  <si>
    <t>Ústí nad Labem, Centrální přístav, dělící hráz (část)</t>
  </si>
  <si>
    <t>Ústí nad Labem centrum, 
Levý břeh</t>
  </si>
  <si>
    <t>Ústí nad Labem, Západní přístav vnitřní strana bazénu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</si>
</sst>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1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4" borderId="1" xfId="0" applyFont="1" applyFill="1" applyBorder="1" applyAlignment="1"/>
    <xf numFmtId="1" fontId="5" fillId="0" borderId="1" xfId="0" applyNumberFormat="1" applyFont="1" applyFill="1" applyBorder="1"/>
    <xf numFmtId="0" fontId="5" fillId="0" borderId="3" xfId="0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5" fillId="0" borderId="3" xfId="0" applyNumberFormat="1" applyFont="1" applyFill="1" applyBorder="1" applyAlignment="1">
      <alignment horizontal="center" vertical="top"/>
    </xf>
    <xf numFmtId="3" fontId="5" fillId="0" borderId="3" xfId="0" applyNumberFormat="1" applyFont="1" applyFill="1" applyBorder="1" applyAlignment="1"/>
    <xf numFmtId="0" fontId="5" fillId="0" borderId="0" xfId="0" applyFont="1" applyFill="1"/>
    <xf numFmtId="3" fontId="6" fillId="0" borderId="1" xfId="0" applyNumberFormat="1" applyFont="1" applyFill="1" applyBorder="1"/>
    <xf numFmtId="3" fontId="5" fillId="0" borderId="13" xfId="0" applyNumberFormat="1" applyFont="1" applyFill="1" applyBorder="1"/>
    <xf numFmtId="3" fontId="5" fillId="0" borderId="17" xfId="0" applyNumberFormat="1" applyFont="1" applyFill="1" applyBorder="1"/>
    <xf numFmtId="0" fontId="5" fillId="0" borderId="2" xfId="0" applyFont="1" applyFill="1" applyBorder="1" applyAlignment="1">
      <alignment horizontal="center"/>
    </xf>
    <xf numFmtId="3" fontId="6" fillId="0" borderId="2" xfId="0" applyNumberFormat="1" applyFont="1" applyFill="1" applyBorder="1"/>
    <xf numFmtId="1" fontId="5" fillId="0" borderId="2" xfId="0" applyNumberFormat="1" applyFont="1" applyFill="1" applyBorder="1"/>
    <xf numFmtId="0" fontId="5" fillId="3" borderId="19" xfId="0" applyFont="1" applyFill="1" applyBorder="1" applyAlignment="1"/>
    <xf numFmtId="0" fontId="6" fillId="3" borderId="20" xfId="0" applyFont="1" applyFill="1" applyBorder="1"/>
    <xf numFmtId="0" fontId="6" fillId="3" borderId="21" xfId="0" applyFont="1" applyFill="1" applyBorder="1"/>
    <xf numFmtId="0" fontId="5" fillId="3" borderId="21" xfId="0" applyFont="1" applyFill="1" applyBorder="1"/>
    <xf numFmtId="0" fontId="5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3" xfId="0" applyFont="1" applyFill="1" applyBorder="1"/>
    <xf numFmtId="1" fontId="5" fillId="3" borderId="23" xfId="0" applyNumberFormat="1" applyFont="1" applyFill="1" applyBorder="1"/>
    <xf numFmtId="3" fontId="5" fillId="3" borderId="23" xfId="0" applyNumberFormat="1" applyFont="1" applyFill="1" applyBorder="1"/>
    <xf numFmtId="3" fontId="5" fillId="3" borderId="20" xfId="0" applyNumberFormat="1" applyFont="1" applyFill="1" applyBorder="1"/>
    <xf numFmtId="3" fontId="6" fillId="3" borderId="14" xfId="0" applyNumberFormat="1" applyFont="1" applyFill="1" applyBorder="1"/>
    <xf numFmtId="0" fontId="5" fillId="0" borderId="3" xfId="0" applyFont="1" applyFill="1" applyBorder="1" applyAlignment="1"/>
    <xf numFmtId="3" fontId="6" fillId="0" borderId="3" xfId="0" applyNumberFormat="1" applyFont="1" applyFill="1" applyBorder="1"/>
    <xf numFmtId="3" fontId="5" fillId="0" borderId="3" xfId="0" applyNumberFormat="1" applyFont="1" applyFill="1" applyBorder="1"/>
    <xf numFmtId="3" fontId="5" fillId="0" borderId="10" xfId="0" applyNumberFormat="1" applyFont="1" applyFill="1" applyBorder="1"/>
    <xf numFmtId="3" fontId="5" fillId="0" borderId="16" xfId="0" applyNumberFormat="1" applyFont="1" applyFill="1" applyBorder="1"/>
    <xf numFmtId="0" fontId="6" fillId="3" borderId="26" xfId="0" applyFont="1" applyFill="1" applyBorder="1" applyAlignment="1">
      <alignment horizontal="center"/>
    </xf>
    <xf numFmtId="0" fontId="6" fillId="3" borderId="26" xfId="1" applyNumberFormat="1" applyFont="1" applyFill="1" applyBorder="1" applyAlignment="1">
      <alignment horizontal="right" vertical="top" wrapText="1"/>
    </xf>
    <xf numFmtId="0" fontId="6" fillId="3" borderId="27" xfId="1" applyNumberFormat="1" applyFont="1" applyFill="1" applyBorder="1" applyAlignment="1">
      <alignment horizontal="right" vertical="top" wrapText="1"/>
    </xf>
    <xf numFmtId="0" fontId="6" fillId="3" borderId="3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right"/>
    </xf>
    <xf numFmtId="0" fontId="6" fillId="3" borderId="31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Fill="1" applyBorder="1" applyAlignment="1"/>
    <xf numFmtId="0" fontId="5" fillId="0" borderId="18" xfId="0" applyFont="1" applyFill="1" applyBorder="1" applyAlignment="1"/>
    <xf numFmtId="0" fontId="5" fillId="3" borderId="14" xfId="0" applyFont="1" applyFill="1" applyBorder="1" applyAlignment="1"/>
    <xf numFmtId="0" fontId="9" fillId="0" borderId="33" xfId="0" applyFont="1" applyBorder="1" applyAlignment="1">
      <alignment horizontal="left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4" fontId="6" fillId="3" borderId="23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2" fontId="10" fillId="0" borderId="34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horizontal="left"/>
    </xf>
    <xf numFmtId="0" fontId="5" fillId="5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horizontal="left"/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/>
    <xf numFmtId="0" fontId="10" fillId="0" borderId="3" xfId="0" applyFont="1" applyBorder="1" applyAlignment="1">
      <alignment wrapText="1"/>
    </xf>
    <xf numFmtId="0" fontId="5" fillId="6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5" xfId="1" applyNumberFormat="1" applyFont="1" applyFill="1" applyBorder="1" applyAlignment="1">
      <alignment horizontal="center" vertical="top" wrapText="1"/>
    </xf>
    <xf numFmtId="4" fontId="6" fillId="3" borderId="29" xfId="1" applyNumberFormat="1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Normal="100" workbookViewId="0">
      <selection activeCell="A10" sqref="A10"/>
    </sheetView>
  </sheetViews>
  <sheetFormatPr defaultColWidth="9.1640625" defaultRowHeight="11.25" x14ac:dyDescent="0.2"/>
  <cols>
    <col min="1" max="1" width="5.5" style="2" customWidth="1"/>
    <col min="2" max="2" width="30.1640625" style="2" customWidth="1"/>
    <col min="3" max="3" width="28" style="2" customWidth="1"/>
    <col min="4" max="4" width="23" style="2" customWidth="1"/>
    <col min="5" max="5" width="10.1640625" style="2" customWidth="1"/>
    <col min="6" max="6" width="9.1640625" style="2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2" width="9.5" style="2" customWidth="1"/>
    <col min="13" max="13" width="10.33203125" style="2" customWidth="1"/>
    <col min="14" max="14" width="9.5" style="2" customWidth="1"/>
    <col min="15" max="15" width="8.33203125" style="2" customWidth="1"/>
    <col min="16" max="16" width="10.33203125" style="2" customWidth="1"/>
    <col min="17" max="17" width="11.33203125" style="2" customWidth="1"/>
    <col min="18" max="18" width="11.1640625" style="2" customWidth="1"/>
    <col min="19" max="19" width="11.5" style="2" customWidth="1"/>
    <col min="20" max="20" width="70.1640625" style="2" customWidth="1"/>
    <col min="21" max="16384" width="9.1640625" style="2"/>
  </cols>
  <sheetData>
    <row r="1" spans="1:20" ht="25.5" x14ac:dyDescent="0.35">
      <c r="A1" s="1" t="s">
        <v>20</v>
      </c>
      <c r="C1" s="1"/>
      <c r="E1" s="3"/>
      <c r="F1" s="3"/>
      <c r="G1" s="3"/>
      <c r="H1" s="3"/>
      <c r="I1" s="3"/>
      <c r="J1" s="3"/>
      <c r="K1" s="3"/>
      <c r="L1" s="3"/>
      <c r="M1" s="3"/>
      <c r="T1" s="9" t="s">
        <v>61</v>
      </c>
    </row>
    <row r="2" spans="1:20" s="4" customFormat="1" ht="29.25" customHeight="1" x14ac:dyDescent="0.2">
      <c r="B2" s="6" t="s">
        <v>15</v>
      </c>
      <c r="D2" s="87" t="s">
        <v>16</v>
      </c>
      <c r="E2" s="5"/>
      <c r="F2" s="5"/>
      <c r="G2" s="94" t="s">
        <v>50</v>
      </c>
      <c r="H2" s="94"/>
      <c r="I2" s="94"/>
      <c r="J2" s="94"/>
      <c r="K2" s="19"/>
      <c r="L2" s="20" t="s">
        <v>48</v>
      </c>
      <c r="M2" s="20" t="s">
        <v>49</v>
      </c>
      <c r="N2" s="18"/>
      <c r="O2" s="5"/>
      <c r="Q2" s="5"/>
    </row>
    <row r="3" spans="1:20" s="4" customFormat="1" ht="29.25" customHeight="1" x14ac:dyDescent="0.2">
      <c r="A3" s="6"/>
      <c r="B3" s="6" t="s">
        <v>17</v>
      </c>
      <c r="D3" s="88" t="s">
        <v>18</v>
      </c>
      <c r="E3" s="5"/>
      <c r="F3" s="5"/>
      <c r="G3" s="17"/>
      <c r="H3" s="18"/>
      <c r="I3" s="18"/>
      <c r="J3" s="18"/>
      <c r="K3" s="21" t="s">
        <v>44</v>
      </c>
      <c r="L3" s="21" t="s">
        <v>62</v>
      </c>
      <c r="M3" s="21" t="s">
        <v>63</v>
      </c>
      <c r="O3" s="5"/>
      <c r="P3" s="5"/>
      <c r="Q3" s="5"/>
    </row>
    <row r="4" spans="1:20" s="4" customFormat="1" ht="24.75" customHeight="1" x14ac:dyDescent="0.2">
      <c r="A4" s="6"/>
      <c r="B4" s="6" t="s">
        <v>19</v>
      </c>
      <c r="D4" s="89">
        <v>733260012</v>
      </c>
      <c r="E4" s="5"/>
      <c r="F4" s="5"/>
      <c r="G4" s="5"/>
      <c r="H4" s="18"/>
      <c r="I4" s="18"/>
      <c r="J4" s="18"/>
      <c r="K4" s="21" t="s">
        <v>45</v>
      </c>
      <c r="L4" s="21" t="s">
        <v>64</v>
      </c>
      <c r="M4" s="21" t="s">
        <v>65</v>
      </c>
      <c r="O4" s="5"/>
      <c r="P4" s="5"/>
      <c r="Q4" s="5"/>
    </row>
    <row r="5" spans="1:20" s="4" customFormat="1" ht="20.25" customHeight="1" x14ac:dyDescent="0.2">
      <c r="A5" s="6"/>
      <c r="E5" s="5"/>
      <c r="F5" s="5"/>
      <c r="G5" s="5"/>
      <c r="H5" s="5"/>
      <c r="I5" s="5"/>
      <c r="J5" s="5"/>
      <c r="K5" s="21" t="s">
        <v>46</v>
      </c>
      <c r="L5" s="60" t="s">
        <v>60</v>
      </c>
      <c r="M5" s="60" t="s">
        <v>57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3.5" thickBot="1" x14ac:dyDescent="0.25"/>
    <row r="8" spans="1:20" s="4" customFormat="1" ht="25.5" customHeight="1" x14ac:dyDescent="0.2">
      <c r="A8" s="117" t="s">
        <v>10</v>
      </c>
      <c r="B8" s="97" t="s">
        <v>12</v>
      </c>
      <c r="C8" s="97" t="s">
        <v>11</v>
      </c>
      <c r="D8" s="97" t="s">
        <v>6</v>
      </c>
      <c r="E8" s="53" t="s">
        <v>4</v>
      </c>
      <c r="F8" s="53"/>
      <c r="G8" s="97" t="s">
        <v>5</v>
      </c>
      <c r="H8" s="97" t="s">
        <v>7</v>
      </c>
      <c r="I8" s="53" t="s">
        <v>0</v>
      </c>
      <c r="J8" s="119" t="s">
        <v>8</v>
      </c>
      <c r="K8" s="97" t="s">
        <v>3</v>
      </c>
      <c r="L8" s="97" t="s">
        <v>29</v>
      </c>
      <c r="M8" s="97" t="s">
        <v>30</v>
      </c>
      <c r="N8" s="97" t="s">
        <v>31</v>
      </c>
      <c r="O8" s="115" t="s">
        <v>36</v>
      </c>
      <c r="P8" s="54">
        <v>2026</v>
      </c>
      <c r="Q8" s="54">
        <v>2027</v>
      </c>
      <c r="R8" s="55">
        <v>2028</v>
      </c>
      <c r="S8" s="100" t="s">
        <v>32</v>
      </c>
      <c r="T8" s="100" t="s">
        <v>33</v>
      </c>
    </row>
    <row r="9" spans="1:20" s="4" customFormat="1" ht="13.5" thickBot="1" x14ac:dyDescent="0.25">
      <c r="A9" s="118"/>
      <c r="B9" s="98"/>
      <c r="C9" s="98"/>
      <c r="D9" s="98"/>
      <c r="E9" s="56" t="s">
        <v>34</v>
      </c>
      <c r="F9" s="56" t="s">
        <v>35</v>
      </c>
      <c r="G9" s="98"/>
      <c r="H9" s="98"/>
      <c r="I9" s="56" t="s">
        <v>1</v>
      </c>
      <c r="J9" s="120"/>
      <c r="K9" s="98"/>
      <c r="L9" s="98"/>
      <c r="M9" s="98"/>
      <c r="N9" s="98"/>
      <c r="O9" s="116"/>
      <c r="P9" s="57" t="s">
        <v>41</v>
      </c>
      <c r="Q9" s="57" t="s">
        <v>41</v>
      </c>
      <c r="R9" s="58" t="s">
        <v>41</v>
      </c>
      <c r="S9" s="101"/>
      <c r="T9" s="101"/>
    </row>
    <row r="10" spans="1:20" s="4" customFormat="1" ht="30" customHeight="1" x14ac:dyDescent="0.2">
      <c r="A10" s="48">
        <v>1</v>
      </c>
      <c r="B10" s="69" t="s">
        <v>72</v>
      </c>
      <c r="C10" s="11" t="s">
        <v>71</v>
      </c>
      <c r="D10" s="71" t="s">
        <v>53</v>
      </c>
      <c r="E10" s="79">
        <v>762.9</v>
      </c>
      <c r="F10" s="65">
        <v>763.15</v>
      </c>
      <c r="G10" s="24" t="s">
        <v>55</v>
      </c>
      <c r="H10" s="84" t="s">
        <v>52</v>
      </c>
      <c r="I10" s="59" t="s">
        <v>1</v>
      </c>
      <c r="J10" s="65">
        <v>0.84</v>
      </c>
      <c r="K10" s="49">
        <f>J23</f>
        <v>0</v>
      </c>
      <c r="L10" s="28">
        <f>K10*J10</f>
        <v>0</v>
      </c>
      <c r="M10" s="28">
        <f>K10*J10</f>
        <v>0</v>
      </c>
      <c r="N10" s="27" t="s">
        <v>57</v>
      </c>
      <c r="O10" s="25">
        <v>2</v>
      </c>
      <c r="P10" s="50">
        <f>J10*O10*K10</f>
        <v>0</v>
      </c>
      <c r="Q10" s="50">
        <f>J10*K10*O10</f>
        <v>0</v>
      </c>
      <c r="R10" s="51">
        <f>J10*K10*O10</f>
        <v>0</v>
      </c>
      <c r="S10" s="52">
        <f>P10+Q10+R10</f>
        <v>0</v>
      </c>
      <c r="T10" s="64"/>
    </row>
    <row r="11" spans="1:20" s="4" customFormat="1" ht="30" customHeight="1" x14ac:dyDescent="0.2">
      <c r="A11" s="91">
        <v>2</v>
      </c>
      <c r="B11" s="70" t="s">
        <v>74</v>
      </c>
      <c r="C11" s="91" t="s">
        <v>71</v>
      </c>
      <c r="D11" s="71" t="s">
        <v>53</v>
      </c>
      <c r="E11" s="78">
        <v>763.9</v>
      </c>
      <c r="F11" s="66">
        <v>764.5</v>
      </c>
      <c r="G11" s="12" t="s">
        <v>55</v>
      </c>
      <c r="H11" s="84" t="s">
        <v>52</v>
      </c>
      <c r="I11" s="71" t="s">
        <v>1</v>
      </c>
      <c r="J11" s="66">
        <v>0.53</v>
      </c>
      <c r="K11" s="30">
        <f>J23</f>
        <v>0</v>
      </c>
      <c r="L11" s="72">
        <f>K11*J11</f>
        <v>0</v>
      </c>
      <c r="M11" s="72">
        <f>K11*J11</f>
        <v>0</v>
      </c>
      <c r="N11" s="73" t="s">
        <v>57</v>
      </c>
      <c r="O11" s="74">
        <v>2</v>
      </c>
      <c r="P11" s="26">
        <f>J11*O11*K11</f>
        <v>0</v>
      </c>
      <c r="Q11" s="26">
        <f>J11*K11*O11</f>
        <v>0</v>
      </c>
      <c r="R11" s="31">
        <f>J11*K11*O11</f>
        <v>0</v>
      </c>
      <c r="S11" s="32">
        <f>P11+Q11+R11</f>
        <v>0</v>
      </c>
      <c r="T11" s="64"/>
    </row>
    <row r="12" spans="1:20" s="4" customFormat="1" ht="30" customHeight="1" x14ac:dyDescent="0.2">
      <c r="A12" s="48">
        <v>3</v>
      </c>
      <c r="B12" s="92" t="s">
        <v>73</v>
      </c>
      <c r="C12" s="48" t="s">
        <v>66</v>
      </c>
      <c r="D12" s="59" t="s">
        <v>53</v>
      </c>
      <c r="E12" s="79">
        <v>764.7</v>
      </c>
      <c r="F12" s="65">
        <v>765.55</v>
      </c>
      <c r="G12" s="24" t="s">
        <v>55</v>
      </c>
      <c r="H12" s="93" t="s">
        <v>52</v>
      </c>
      <c r="I12" s="59" t="s">
        <v>1</v>
      </c>
      <c r="J12" s="65">
        <v>0.46</v>
      </c>
      <c r="K12" s="49">
        <f>J23</f>
        <v>0</v>
      </c>
      <c r="L12" s="28">
        <f>K12*J12</f>
        <v>0</v>
      </c>
      <c r="M12" s="28">
        <f>K12*J12</f>
        <v>0</v>
      </c>
      <c r="N12" s="27" t="s">
        <v>57</v>
      </c>
      <c r="O12" s="25">
        <v>2</v>
      </c>
      <c r="P12" s="50">
        <f>J12*O12*K12</f>
        <v>0</v>
      </c>
      <c r="Q12" s="50">
        <f>J12*K12*O12</f>
        <v>0</v>
      </c>
      <c r="R12" s="51">
        <f>J12*K12*O12</f>
        <v>0</v>
      </c>
      <c r="S12" s="52">
        <f>P12+Q12+R12</f>
        <v>0</v>
      </c>
      <c r="T12" s="64"/>
    </row>
    <row r="13" spans="1:20" s="4" customFormat="1" ht="30" customHeight="1" x14ac:dyDescent="0.2">
      <c r="A13" s="48">
        <v>4</v>
      </c>
      <c r="B13" s="11" t="s">
        <v>54</v>
      </c>
      <c r="C13" s="11" t="s">
        <v>54</v>
      </c>
      <c r="D13" s="11" t="s">
        <v>53</v>
      </c>
      <c r="E13" s="80">
        <v>806.97</v>
      </c>
      <c r="F13" s="65">
        <v>808.3</v>
      </c>
      <c r="G13" s="12" t="s">
        <v>55</v>
      </c>
      <c r="H13" s="75" t="s">
        <v>51</v>
      </c>
      <c r="I13" s="59" t="s">
        <v>1</v>
      </c>
      <c r="J13" s="66">
        <v>2</v>
      </c>
      <c r="K13" s="30">
        <f>J22</f>
        <v>0</v>
      </c>
      <c r="L13" s="28">
        <f t="shared" ref="L13:L17" si="0">K13*J13</f>
        <v>0</v>
      </c>
      <c r="M13" s="28">
        <f t="shared" ref="M13:M17" si="1">K13*J13</f>
        <v>0</v>
      </c>
      <c r="N13" s="12" t="s">
        <v>57</v>
      </c>
      <c r="O13" s="23">
        <v>2</v>
      </c>
      <c r="P13" s="26">
        <f t="shared" ref="P13:P17" si="2">J13*O13*K13</f>
        <v>0</v>
      </c>
      <c r="Q13" s="26">
        <f t="shared" ref="Q13:Q17" si="3">J13*K13*O13</f>
        <v>0</v>
      </c>
      <c r="R13" s="31">
        <f t="shared" ref="R13:R17" si="4">J13*K13*O13</f>
        <v>0</v>
      </c>
      <c r="S13" s="32">
        <f t="shared" ref="S13:S17" si="5">P13+Q13+R13</f>
        <v>0</v>
      </c>
      <c r="T13" s="61"/>
    </row>
    <row r="14" spans="1:20" s="4" customFormat="1" ht="30" customHeight="1" x14ac:dyDescent="0.2">
      <c r="A14" s="48">
        <v>5</v>
      </c>
      <c r="B14" s="11" t="s">
        <v>67</v>
      </c>
      <c r="C14" s="11" t="s">
        <v>67</v>
      </c>
      <c r="D14" s="11" t="s">
        <v>53</v>
      </c>
      <c r="E14" s="80">
        <v>820.1</v>
      </c>
      <c r="F14" s="65">
        <v>821.5</v>
      </c>
      <c r="G14" s="12" t="s">
        <v>55</v>
      </c>
      <c r="H14" s="75" t="s">
        <v>51</v>
      </c>
      <c r="I14" s="59" t="s">
        <v>1</v>
      </c>
      <c r="J14" s="67">
        <v>1.4</v>
      </c>
      <c r="K14" s="34">
        <f>J22</f>
        <v>0</v>
      </c>
      <c r="L14" s="28">
        <f t="shared" si="0"/>
        <v>0</v>
      </c>
      <c r="M14" s="28">
        <f t="shared" si="1"/>
        <v>0</v>
      </c>
      <c r="N14" s="12" t="s">
        <v>57</v>
      </c>
      <c r="O14" s="23">
        <v>2</v>
      </c>
      <c r="P14" s="26">
        <f t="shared" si="2"/>
        <v>0</v>
      </c>
      <c r="Q14" s="26">
        <f t="shared" si="3"/>
        <v>0</v>
      </c>
      <c r="R14" s="31">
        <f t="shared" si="4"/>
        <v>0</v>
      </c>
      <c r="S14" s="32">
        <f t="shared" si="5"/>
        <v>0</v>
      </c>
      <c r="T14" s="62"/>
    </row>
    <row r="15" spans="1:20" s="4" customFormat="1" ht="30" customHeight="1" x14ac:dyDescent="0.2">
      <c r="A15" s="48">
        <v>6</v>
      </c>
      <c r="B15" s="11" t="s">
        <v>68</v>
      </c>
      <c r="C15" s="11" t="s">
        <v>68</v>
      </c>
      <c r="D15" s="11" t="s">
        <v>53</v>
      </c>
      <c r="E15" s="80">
        <v>821.6</v>
      </c>
      <c r="F15" s="65">
        <v>822.6</v>
      </c>
      <c r="G15" s="12" t="s">
        <v>55</v>
      </c>
      <c r="H15" s="75" t="s">
        <v>51</v>
      </c>
      <c r="I15" s="59" t="s">
        <v>1</v>
      </c>
      <c r="J15" s="67">
        <v>0.6</v>
      </c>
      <c r="K15" s="34">
        <f>J22</f>
        <v>0</v>
      </c>
      <c r="L15" s="28">
        <f t="shared" si="0"/>
        <v>0</v>
      </c>
      <c r="M15" s="28">
        <f t="shared" si="1"/>
        <v>0</v>
      </c>
      <c r="N15" s="12" t="s">
        <v>57</v>
      </c>
      <c r="O15" s="23">
        <v>2</v>
      </c>
      <c r="P15" s="26">
        <f t="shared" si="2"/>
        <v>0</v>
      </c>
      <c r="Q15" s="26">
        <f t="shared" si="3"/>
        <v>0</v>
      </c>
      <c r="R15" s="31">
        <f t="shared" si="4"/>
        <v>0</v>
      </c>
      <c r="S15" s="32">
        <f t="shared" si="5"/>
        <v>0</v>
      </c>
      <c r="T15" s="62"/>
    </row>
    <row r="16" spans="1:20" s="4" customFormat="1" ht="30" customHeight="1" x14ac:dyDescent="0.2">
      <c r="A16" s="48">
        <v>7</v>
      </c>
      <c r="B16" s="11" t="s">
        <v>69</v>
      </c>
      <c r="C16" s="11" t="s">
        <v>69</v>
      </c>
      <c r="D16" s="11" t="s">
        <v>53</v>
      </c>
      <c r="E16" s="80">
        <v>825.9</v>
      </c>
      <c r="F16" s="65">
        <v>826.6</v>
      </c>
      <c r="G16" s="12" t="s">
        <v>55</v>
      </c>
      <c r="H16" s="75" t="s">
        <v>51</v>
      </c>
      <c r="I16" s="59" t="s">
        <v>1</v>
      </c>
      <c r="J16" s="67">
        <v>1.8</v>
      </c>
      <c r="K16" s="34">
        <f>J22</f>
        <v>0</v>
      </c>
      <c r="L16" s="28">
        <f t="shared" si="0"/>
        <v>0</v>
      </c>
      <c r="M16" s="28">
        <f t="shared" si="1"/>
        <v>0</v>
      </c>
      <c r="N16" s="12" t="s">
        <v>57</v>
      </c>
      <c r="O16" s="23">
        <v>2</v>
      </c>
      <c r="P16" s="26">
        <f t="shared" si="2"/>
        <v>0</v>
      </c>
      <c r="Q16" s="26">
        <f t="shared" si="3"/>
        <v>0</v>
      </c>
      <c r="R16" s="31">
        <f t="shared" si="4"/>
        <v>0</v>
      </c>
      <c r="S16" s="32">
        <f t="shared" si="5"/>
        <v>0</v>
      </c>
      <c r="T16" s="62"/>
    </row>
    <row r="17" spans="1:21" s="4" customFormat="1" ht="30" customHeight="1" thickBot="1" x14ac:dyDescent="0.25">
      <c r="A17" s="48">
        <v>8</v>
      </c>
      <c r="B17" s="11" t="s">
        <v>70</v>
      </c>
      <c r="C17" s="11" t="s">
        <v>70</v>
      </c>
      <c r="D17" s="11" t="s">
        <v>53</v>
      </c>
      <c r="E17" s="81">
        <v>836.7</v>
      </c>
      <c r="F17" s="65">
        <v>837.4</v>
      </c>
      <c r="G17" s="33" t="s">
        <v>56</v>
      </c>
      <c r="H17" s="76" t="s">
        <v>51</v>
      </c>
      <c r="I17" s="77" t="s">
        <v>1</v>
      </c>
      <c r="J17" s="67">
        <v>0.35</v>
      </c>
      <c r="K17" s="34">
        <f>J22</f>
        <v>0</v>
      </c>
      <c r="L17" s="28">
        <f t="shared" si="0"/>
        <v>0</v>
      </c>
      <c r="M17" s="28">
        <f t="shared" si="1"/>
        <v>0</v>
      </c>
      <c r="N17" s="33" t="s">
        <v>57</v>
      </c>
      <c r="O17" s="35">
        <v>2</v>
      </c>
      <c r="P17" s="26">
        <f t="shared" si="2"/>
        <v>0</v>
      </c>
      <c r="Q17" s="26">
        <f t="shared" si="3"/>
        <v>0</v>
      </c>
      <c r="R17" s="31">
        <f t="shared" si="4"/>
        <v>0</v>
      </c>
      <c r="S17" s="32">
        <f t="shared" si="5"/>
        <v>0</v>
      </c>
      <c r="T17" s="62"/>
    </row>
    <row r="18" spans="1:21" s="4" customFormat="1" ht="18.75" customHeight="1" thickBot="1" x14ac:dyDescent="0.25">
      <c r="A18" s="36"/>
      <c r="B18" s="37" t="s">
        <v>9</v>
      </c>
      <c r="C18" s="38"/>
      <c r="D18" s="39"/>
      <c r="E18" s="40"/>
      <c r="F18" s="39"/>
      <c r="G18" s="40"/>
      <c r="H18" s="41"/>
      <c r="I18" s="42" t="s">
        <v>1</v>
      </c>
      <c r="J18" s="68">
        <f>SUM(J10:J17)</f>
        <v>7.9799999999999995</v>
      </c>
      <c r="K18" s="43"/>
      <c r="L18" s="43"/>
      <c r="M18" s="43"/>
      <c r="N18" s="43"/>
      <c r="O18" s="44"/>
      <c r="P18" s="45">
        <f>SUM(P10:P17)</f>
        <v>0</v>
      </c>
      <c r="Q18" s="45">
        <f>SUM(Q10:Q17)</f>
        <v>0</v>
      </c>
      <c r="R18" s="46">
        <f>SUM(R10:R17)</f>
        <v>0</v>
      </c>
      <c r="S18" s="47">
        <f>SUM(S10:S17)</f>
        <v>0</v>
      </c>
      <c r="T18" s="63"/>
    </row>
    <row r="19" spans="1:21" s="4" customFormat="1" ht="12.75" x14ac:dyDescent="0.2"/>
    <row r="20" spans="1:21" s="4" customFormat="1" ht="14.25" x14ac:dyDescent="0.2">
      <c r="A20" s="5" t="s">
        <v>13</v>
      </c>
      <c r="L20" s="10" t="s">
        <v>21</v>
      </c>
    </row>
    <row r="21" spans="1:21" s="4" customFormat="1" ht="15" customHeight="1" x14ac:dyDescent="0.2">
      <c r="A21" s="113" t="s">
        <v>47</v>
      </c>
      <c r="B21" s="113"/>
      <c r="C21" s="114" t="s">
        <v>2</v>
      </c>
      <c r="D21" s="114"/>
      <c r="E21" s="114"/>
      <c r="F21" s="114"/>
      <c r="G21" s="114"/>
      <c r="H21" s="114"/>
      <c r="I21" s="14" t="s">
        <v>0</v>
      </c>
      <c r="J21" s="13" t="s">
        <v>3</v>
      </c>
      <c r="L21" s="102" t="s">
        <v>14</v>
      </c>
      <c r="M21" s="105" t="s">
        <v>42</v>
      </c>
      <c r="N21" s="106"/>
      <c r="O21" s="106"/>
      <c r="P21" s="106"/>
      <c r="Q21" s="106"/>
      <c r="R21" s="106"/>
      <c r="S21" s="106"/>
      <c r="T21" s="107"/>
      <c r="U21" s="15"/>
    </row>
    <row r="22" spans="1:21" s="4" customFormat="1" ht="19.5" customHeight="1" x14ac:dyDescent="0.2">
      <c r="A22" s="82" t="s">
        <v>51</v>
      </c>
      <c r="B22" s="22"/>
      <c r="C22" s="99" t="s">
        <v>22</v>
      </c>
      <c r="D22" s="99"/>
      <c r="E22" s="99"/>
      <c r="F22" s="99"/>
      <c r="G22" s="99"/>
      <c r="H22" s="99"/>
      <c r="I22" s="8" t="s">
        <v>1</v>
      </c>
      <c r="J22" s="90"/>
      <c r="L22" s="103"/>
      <c r="M22" s="108"/>
      <c r="N22" s="94"/>
      <c r="O22" s="94"/>
      <c r="P22" s="94"/>
      <c r="Q22" s="94"/>
      <c r="R22" s="94"/>
      <c r="S22" s="94"/>
      <c r="T22" s="109"/>
      <c r="U22" s="16"/>
    </row>
    <row r="23" spans="1:21" s="4" customFormat="1" ht="19.5" customHeight="1" x14ac:dyDescent="0.2">
      <c r="A23" s="86" t="s">
        <v>52</v>
      </c>
      <c r="B23" s="85"/>
      <c r="C23" s="99" t="s">
        <v>23</v>
      </c>
      <c r="D23" s="99"/>
      <c r="E23" s="99"/>
      <c r="F23" s="99"/>
      <c r="G23" s="99"/>
      <c r="H23" s="99"/>
      <c r="I23" s="8" t="s">
        <v>1</v>
      </c>
      <c r="J23" s="90"/>
      <c r="L23" s="104"/>
      <c r="M23" s="110"/>
      <c r="N23" s="111"/>
      <c r="O23" s="111"/>
      <c r="P23" s="111"/>
      <c r="Q23" s="111"/>
      <c r="R23" s="111"/>
      <c r="S23" s="111"/>
      <c r="T23" s="112"/>
      <c r="U23" s="16"/>
    </row>
    <row r="24" spans="1:21" s="4" customFormat="1" ht="19.5" customHeight="1" x14ac:dyDescent="0.2">
      <c r="L24" s="95" t="s">
        <v>24</v>
      </c>
      <c r="M24" s="96" t="s">
        <v>37</v>
      </c>
      <c r="N24" s="96"/>
      <c r="O24" s="96"/>
      <c r="P24" s="96"/>
      <c r="Q24" s="96"/>
      <c r="R24" s="96"/>
      <c r="S24" s="96"/>
      <c r="T24" s="96"/>
      <c r="U24" s="16"/>
    </row>
    <row r="25" spans="1:21" s="4" customFormat="1" ht="19.5" customHeight="1" x14ac:dyDescent="0.2">
      <c r="L25" s="95"/>
      <c r="M25" s="96"/>
      <c r="N25" s="96"/>
      <c r="O25" s="96"/>
      <c r="P25" s="96"/>
      <c r="Q25" s="96"/>
      <c r="R25" s="96"/>
      <c r="S25" s="96"/>
      <c r="T25" s="96"/>
      <c r="U25" s="16"/>
    </row>
    <row r="26" spans="1:21" s="4" customFormat="1" ht="19.5" customHeight="1" x14ac:dyDescent="0.2">
      <c r="L26" s="95" t="s">
        <v>25</v>
      </c>
      <c r="M26" s="96" t="s">
        <v>38</v>
      </c>
      <c r="N26" s="96"/>
      <c r="O26" s="96"/>
      <c r="P26" s="96"/>
      <c r="Q26" s="96"/>
      <c r="R26" s="96"/>
      <c r="S26" s="96"/>
      <c r="T26" s="96"/>
      <c r="U26" s="16"/>
    </row>
    <row r="27" spans="1:21" s="4" customFormat="1" ht="19.5" customHeight="1" x14ac:dyDescent="0.2">
      <c r="L27" s="95"/>
      <c r="M27" s="96"/>
      <c r="N27" s="96"/>
      <c r="O27" s="96"/>
      <c r="P27" s="96"/>
      <c r="Q27" s="96"/>
      <c r="R27" s="96"/>
      <c r="S27" s="96"/>
      <c r="T27" s="96"/>
    </row>
    <row r="28" spans="1:21" s="4" customFormat="1" ht="19.5" customHeight="1" x14ac:dyDescent="0.2">
      <c r="L28" s="95" t="s">
        <v>26</v>
      </c>
      <c r="M28" s="96" t="s">
        <v>39</v>
      </c>
      <c r="N28" s="96"/>
      <c r="O28" s="96"/>
      <c r="P28" s="96"/>
      <c r="Q28" s="96"/>
      <c r="R28" s="96"/>
      <c r="S28" s="96"/>
      <c r="T28" s="96"/>
    </row>
    <row r="29" spans="1:21" s="4" customFormat="1" ht="19.5" customHeight="1" x14ac:dyDescent="0.2">
      <c r="L29" s="95"/>
      <c r="M29" s="96"/>
      <c r="N29" s="96"/>
      <c r="O29" s="96"/>
      <c r="P29" s="96"/>
      <c r="Q29" s="96"/>
      <c r="R29" s="96"/>
      <c r="S29" s="96"/>
      <c r="T29" s="96"/>
    </row>
    <row r="30" spans="1:21" s="4" customFormat="1" ht="19.5" customHeight="1" x14ac:dyDescent="0.2">
      <c r="L30" s="95" t="s">
        <v>27</v>
      </c>
      <c r="M30" s="96" t="s">
        <v>40</v>
      </c>
      <c r="N30" s="96"/>
      <c r="O30" s="96"/>
      <c r="P30" s="96"/>
      <c r="Q30" s="96"/>
      <c r="R30" s="96"/>
      <c r="S30" s="96"/>
      <c r="T30" s="96"/>
    </row>
    <row r="31" spans="1:21" ht="19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95"/>
      <c r="M31" s="96"/>
      <c r="N31" s="96"/>
      <c r="O31" s="96"/>
      <c r="P31" s="96"/>
      <c r="Q31" s="96"/>
      <c r="R31" s="96"/>
      <c r="S31" s="96"/>
      <c r="T31" s="96"/>
    </row>
    <row r="32" spans="1:21" ht="19.5" customHeight="1" x14ac:dyDescent="0.2">
      <c r="A32" s="5" t="s">
        <v>58</v>
      </c>
      <c r="B32" s="4"/>
      <c r="C32" s="4"/>
      <c r="D32" s="4"/>
      <c r="L32" s="95" t="s">
        <v>28</v>
      </c>
      <c r="M32" s="96" t="s">
        <v>43</v>
      </c>
      <c r="N32" s="96"/>
      <c r="O32" s="96"/>
      <c r="P32" s="96"/>
      <c r="Q32" s="96"/>
      <c r="R32" s="96"/>
      <c r="S32" s="96"/>
      <c r="T32" s="96"/>
    </row>
    <row r="33" spans="1:20" ht="19.5" customHeight="1" x14ac:dyDescent="0.2">
      <c r="A33" s="83"/>
      <c r="B33" s="4" t="s">
        <v>59</v>
      </c>
      <c r="C33" s="4"/>
      <c r="D33" s="29"/>
      <c r="L33" s="95"/>
      <c r="M33" s="96"/>
      <c r="N33" s="96"/>
      <c r="O33" s="96"/>
      <c r="P33" s="96"/>
      <c r="Q33" s="96"/>
      <c r="R33" s="96"/>
      <c r="S33" s="96"/>
      <c r="T33" s="96"/>
    </row>
    <row r="34" spans="1:20" ht="18" customHeight="1" x14ac:dyDescent="0.2"/>
    <row r="36" spans="1:20" ht="45" customHeight="1" x14ac:dyDescent="0.2"/>
    <row r="37" spans="1:20" ht="14.25" customHeight="1" x14ac:dyDescent="0.2"/>
    <row r="38" spans="1:20" ht="15" customHeight="1" x14ac:dyDescent="0.2"/>
    <row r="39" spans="1:20" ht="30.75" customHeight="1" x14ac:dyDescent="0.2"/>
    <row r="40" spans="1:20" ht="30.75" customHeight="1" x14ac:dyDescent="0.2"/>
    <row r="41" spans="1:20" ht="31.5" customHeight="1" x14ac:dyDescent="0.2"/>
  </sheetData>
  <sheetProtection algorithmName="SHA-512" hashValue="TkRuD5EOoTLSSHZoE+0dCAOrc6fY1aSIFwFfBlY1DS/KnfrGcz4VgMa27Y8qRdsvmll+Q2O53NKbRYMGqijraw==" saltValue="+Lw8e56Jifdtu5IBfnVXTQ==" spinCount="100000" sheet="1" objects="1" scenarios="1"/>
  <mergeCells count="31">
    <mergeCell ref="A21:B21"/>
    <mergeCell ref="C21:H21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L32:L33"/>
    <mergeCell ref="M32:T33"/>
    <mergeCell ref="L21:L23"/>
    <mergeCell ref="M21:T23"/>
    <mergeCell ref="L28:L29"/>
    <mergeCell ref="M28:T29"/>
    <mergeCell ref="L30:L31"/>
    <mergeCell ref="M30:T31"/>
    <mergeCell ref="G2:J2"/>
    <mergeCell ref="L24:L25"/>
    <mergeCell ref="M24:T25"/>
    <mergeCell ref="L26:L27"/>
    <mergeCell ref="M26:T27"/>
    <mergeCell ref="K8:K9"/>
    <mergeCell ref="L8:L9"/>
    <mergeCell ref="M8:M9"/>
    <mergeCell ref="C22:H22"/>
    <mergeCell ref="C23:H23"/>
    <mergeCell ref="T8:T9"/>
    <mergeCell ref="S8:S9"/>
  </mergeCells>
  <pageMargins left="0.41" right="0.18" top="0.37" bottom="0.37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Ing. Lukáš Drahozal</cp:lastModifiedBy>
  <cp:lastPrinted>2025-12-30T12:26:22Z</cp:lastPrinted>
  <dcterms:created xsi:type="dcterms:W3CDTF">2007-11-21T19:24:09Z</dcterms:created>
  <dcterms:modified xsi:type="dcterms:W3CDTF">2026-02-05T10:16:23Z</dcterms:modified>
</cp:coreProperties>
</file>