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vlcz.sharepoint.com/sites/sekce500/Shared Documents/General/540/Kubešová/KANCELÁŘSKÉ POTŘEBY/OFFICEO/VZMR_KP MIMO ESHOP_2026/VÝZVA K PODÁNÍ NABÍDEK/VÝZVA/"/>
    </mc:Choice>
  </mc:AlternateContent>
  <xr:revisionPtr revIDLastSave="0" documentId="8_{93FFCD6B-1D8F-4465-822E-09EE8F9516D9}" xr6:coauthVersionLast="47" xr6:coauthVersionMax="47" xr10:uidLastSave="{00000000-0000-0000-0000-000000000000}"/>
  <bookViews>
    <workbookView xWindow="-120" yWindow="-120" windowWidth="29040" windowHeight="17520" activeTab="7" xr2:uid="{00000000-000D-0000-FFFF-FFFF00000000}"/>
  </bookViews>
  <sheets>
    <sheet name="ZHV PS5,PS9" sheetId="1" r:id="rId1"/>
    <sheet name="ZDV 230" sheetId="27" r:id="rId2"/>
    <sheet name="ZBE 312" sheetId="17" r:id="rId3"/>
    <sheet name="410" sheetId="32" r:id="rId4"/>
    <sheet name="421" sheetId="33" r:id="rId5"/>
    <sheet name="423" sheetId="20" r:id="rId6"/>
    <sheet name="530" sheetId="35" r:id="rId7"/>
    <sheet name="540" sheetId="36" r:id="rId8"/>
    <sheet name="620" sheetId="34" r:id="rId9"/>
    <sheet name="Předpoklad" sheetId="30" r:id="rId10"/>
  </sheets>
  <definedNames>
    <definedName name="_xlnm.Print_Area" localSheetId="2">'ZBE 312'!$A$1:$H$7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4" i="17" l="1"/>
  <c r="H4" i="17"/>
  <c r="G4" i="17"/>
  <c r="F3" i="17"/>
  <c r="H3" i="17" s="1"/>
  <c r="E6" i="36"/>
  <c r="F5" i="36"/>
  <c r="H5" i="36" s="1"/>
  <c r="F4" i="36"/>
  <c r="G4" i="36" s="1"/>
  <c r="F3" i="36"/>
  <c r="E4" i="34"/>
  <c r="F3" i="34"/>
  <c r="H3" i="34" s="1"/>
  <c r="B9" i="30"/>
  <c r="E5" i="33"/>
  <c r="F3" i="33"/>
  <c r="H3" i="33" s="1"/>
  <c r="F4" i="20"/>
  <c r="H4" i="20" s="1"/>
  <c r="E4" i="35"/>
  <c r="F3" i="35"/>
  <c r="F4" i="35" s="1"/>
  <c r="F8" i="1"/>
  <c r="G8" i="1"/>
  <c r="H8" i="1"/>
  <c r="F7" i="1"/>
  <c r="G7" i="1"/>
  <c r="H7" i="1"/>
  <c r="F9" i="1"/>
  <c r="H9" i="1" s="1"/>
  <c r="E11" i="1"/>
  <c r="E6" i="27"/>
  <c r="E7" i="17"/>
  <c r="F6" i="17"/>
  <c r="G6" i="17" s="1"/>
  <c r="F5" i="17"/>
  <c r="H5" i="17" s="1"/>
  <c r="F3" i="1"/>
  <c r="H3" i="1" s="1"/>
  <c r="F5" i="20"/>
  <c r="H5" i="20" s="1"/>
  <c r="F4" i="33"/>
  <c r="H4" i="33" s="1"/>
  <c r="F4" i="32"/>
  <c r="G4" i="32" s="1"/>
  <c r="F3" i="32"/>
  <c r="G3" i="32" s="1"/>
  <c r="F10" i="1"/>
  <c r="H10" i="1" s="1"/>
  <c r="F6" i="1"/>
  <c r="G6" i="1" s="1"/>
  <c r="F5" i="1"/>
  <c r="G5" i="1" s="1"/>
  <c r="F4" i="1"/>
  <c r="G4" i="1" s="1"/>
  <c r="F5" i="27"/>
  <c r="H5" i="27" s="1"/>
  <c r="E5" i="32"/>
  <c r="G3" i="17" l="1"/>
  <c r="F6" i="36"/>
  <c r="B10" i="30" s="1"/>
  <c r="H3" i="36"/>
  <c r="G3" i="36"/>
  <c r="H5" i="33"/>
  <c r="C7" i="30" s="1"/>
  <c r="F5" i="33"/>
  <c r="B7" i="30" s="1"/>
  <c r="F4" i="34"/>
  <c r="B11" i="30" s="1"/>
  <c r="G6" i="36"/>
  <c r="H6" i="36"/>
  <c r="C10" i="30" s="1"/>
  <c r="H4" i="36"/>
  <c r="G5" i="36"/>
  <c r="G3" i="34"/>
  <c r="G4" i="34" s="1"/>
  <c r="H4" i="34"/>
  <c r="C11" i="30" s="1"/>
  <c r="G3" i="33"/>
  <c r="G4" i="20"/>
  <c r="G3" i="35"/>
  <c r="G4" i="35" s="1"/>
  <c r="H3" i="35"/>
  <c r="H4" i="35" s="1"/>
  <c r="C9" i="30" s="1"/>
  <c r="H4" i="32"/>
  <c r="H3" i="32"/>
  <c r="H5" i="32" s="1"/>
  <c r="C6" i="30" s="1"/>
  <c r="G9" i="1"/>
  <c r="F11" i="1"/>
  <c r="G3" i="1"/>
  <c r="H4" i="1"/>
  <c r="H5" i="1"/>
  <c r="H6" i="1"/>
  <c r="H6" i="17"/>
  <c r="G5" i="17"/>
  <c r="G10" i="1"/>
  <c r="G5" i="27"/>
  <c r="F5" i="32"/>
  <c r="B6" i="30" s="1"/>
  <c r="G4" i="33"/>
  <c r="G5" i="33" l="1"/>
  <c r="H11" i="1"/>
  <c r="G11" i="1"/>
  <c r="G5" i="32"/>
  <c r="F3" i="20" l="1"/>
  <c r="G3" i="20" s="1"/>
  <c r="G5" i="20"/>
  <c r="F3" i="27"/>
  <c r="F4" i="27"/>
  <c r="E6" i="20"/>
  <c r="H4" i="27" l="1"/>
  <c r="F6" i="27"/>
  <c r="B4" i="30" s="1"/>
  <c r="G7" i="17"/>
  <c r="F7" i="17"/>
  <c r="B5" i="30" s="1"/>
  <c r="H3" i="20"/>
  <c r="H3" i="27"/>
  <c r="G3" i="27"/>
  <c r="G4" i="27"/>
  <c r="G6" i="20"/>
  <c r="G6" i="27" l="1"/>
  <c r="H6" i="27"/>
  <c r="C4" i="30" s="1"/>
  <c r="C3" i="30"/>
  <c r="H6" i="20"/>
  <c r="C8" i="30" s="1"/>
  <c r="B3" i="30" l="1"/>
  <c r="F6" i="20" l="1"/>
  <c r="B8" i="30" l="1"/>
  <c r="B12" i="30" s="1"/>
  <c r="H7" i="17"/>
  <c r="C5" i="30" s="1"/>
  <c r="C12" i="30" s="1"/>
</calcChain>
</file>

<file path=xl/sharedStrings.xml><?xml version="1.0" encoding="utf-8"?>
<sst xmlns="http://schemas.openxmlformats.org/spreadsheetml/2006/main" count="152" uniqueCount="56">
  <si>
    <t>balení</t>
  </si>
  <si>
    <t>název zboží</t>
  </si>
  <si>
    <t>MJ</t>
  </si>
  <si>
    <t>objednané množství</t>
  </si>
  <si>
    <t>počet ks v balení</t>
  </si>
  <si>
    <t>Výsledná cena bez DPH</t>
  </si>
  <si>
    <t>Celkem:</t>
  </si>
  <si>
    <t>Středisko</t>
  </si>
  <si>
    <t>Výsledná cena S DPH</t>
  </si>
  <si>
    <t>ZHV</t>
  </si>
  <si>
    <t>ZDV</t>
  </si>
  <si>
    <t>ZBE</t>
  </si>
  <si>
    <t>ks</t>
  </si>
  <si>
    <t>Předpoklad:</t>
  </si>
  <si>
    <t xml:space="preserve"> nabídková cena za MJ bez DPH</t>
  </si>
  <si>
    <t xml:space="preserve"> nabídková cena celkem bez DPH</t>
  </si>
  <si>
    <t>bal.</t>
  </si>
  <si>
    <t xml:space="preserve"> nabídková cena celkem s DPH</t>
  </si>
  <si>
    <t>DPH 21%</t>
  </si>
  <si>
    <r>
      <rPr>
        <sz val="10"/>
        <color rgb="FF212529"/>
        <rFont val="Comic Sans MS"/>
        <family val="4"/>
        <charset val="238"/>
      </rPr>
      <t>Celkem</t>
    </r>
    <r>
      <rPr>
        <sz val="10"/>
        <color rgb="FF212529"/>
        <rFont val="Segoe UI"/>
        <family val="2"/>
        <charset val="238"/>
      </rPr>
      <t>:</t>
    </r>
  </si>
  <si>
    <t>Kancelářské potřeby_Mimořádné požadavky 2026 - ZBE_312</t>
  </si>
  <si>
    <t>Kancelářské potřeby_Mimořádné požadavky 2026 - ZDV_230</t>
  </si>
  <si>
    <t>Kancelářské potřeby_Mimořádné požadavky 2026 - ZHV_PS5,PS9,PS8</t>
  </si>
  <si>
    <r>
      <t xml:space="preserve">Laminovací fólie (např. Standard-A3) </t>
    </r>
    <r>
      <rPr>
        <sz val="10"/>
        <rFont val="Comic Sans MS"/>
        <family val="4"/>
        <charset val="238"/>
      </rPr>
      <t>2x125 mikronů,matné,</t>
    </r>
  </si>
  <si>
    <r>
      <t xml:space="preserve">Laminovací fólie (např.Q-Connect-A3 </t>
    </r>
    <r>
      <rPr>
        <sz val="10"/>
        <rFont val="Comic Sans MS"/>
        <family val="4"/>
        <charset val="238"/>
      </rPr>
      <t>2x125 mikronů,čiré fólie</t>
    </r>
  </si>
  <si>
    <r>
      <t xml:space="preserve">Samolepící bloček (např.Post-it Super Sticky)-101 x 152mm,3 x 90lístků </t>
    </r>
    <r>
      <rPr>
        <sz val="10"/>
        <color rgb="FF3D3935"/>
        <rFont val="Comic Sans MS"/>
        <family val="4"/>
        <charset val="238"/>
      </rPr>
      <t xml:space="preserve">mix barev </t>
    </r>
  </si>
  <si>
    <t>Kancelářské potřeby_Mimořádné požadavky 2026 - organizační jednotka 421</t>
  </si>
  <si>
    <t>Kancelářské potřeby_Mimořádné požadavky 2026 - organizační jednotka 423</t>
  </si>
  <si>
    <t>Kancelářské potřeby_Mimořádné požadavky 2026 - organizační jednotka 530</t>
  </si>
  <si>
    <r>
      <rPr>
        <b/>
        <sz val="10"/>
        <rFont val="Comic Sans MS"/>
        <family val="4"/>
        <charset val="238"/>
      </rPr>
      <t xml:space="preserve">Tubus papírový (např.Herlitz ) </t>
    </r>
    <r>
      <rPr>
        <sz val="10"/>
        <rFont val="Comic Sans MS"/>
        <family val="4"/>
        <charset val="238"/>
      </rPr>
      <t>průměr 100mm, 750mm ,kulatý tubus,silný hnědý papír,uzavíratelný oboustraně</t>
    </r>
  </si>
  <si>
    <t>Kancelářské potřeby_Mimořádné požadavky 2026 - organizační jednotka 410</t>
  </si>
  <si>
    <r>
      <t>Laminovací fólie (např.Q-Connet -A3)</t>
    </r>
    <r>
      <rPr>
        <sz val="10"/>
        <color theme="1"/>
        <rFont val="Comic Sans MS"/>
        <family val="4"/>
        <charset val="238"/>
      </rPr>
      <t xml:space="preserve"> 2 x 125 mic. 100 ks,transparentní, lesklá</t>
    </r>
  </si>
  <si>
    <r>
      <t>Laminovací fólie (např.Q-Connet -A3)</t>
    </r>
    <r>
      <rPr>
        <sz val="10"/>
        <color theme="1"/>
        <rFont val="Comic Sans MS"/>
        <family val="4"/>
        <charset val="238"/>
      </rPr>
      <t xml:space="preserve"> 2 x 80 mic. 100 ks,transparentní, lesklá</t>
    </r>
  </si>
  <si>
    <t>Kancelářské potřeby_Mimořádné požadavky 2026 - organizační jednotka 540</t>
  </si>
  <si>
    <r>
      <t xml:space="preserve">Termovazač (např. TB-200-A4 )  </t>
    </r>
    <r>
      <rPr>
        <sz val="10"/>
        <rFont val="Comic Sans MS"/>
        <family val="4"/>
        <charset val="238"/>
      </rPr>
      <t>rychlá a jednoduchá vazba dokumentů ,čas vazby 60sekund,světelná a zvuková signalizace, odkládací polička,kapacita vazby 200listů 80g/m2 automatické vypnutí po 90min.nečinnosti,</t>
    </r>
    <r>
      <rPr>
        <sz val="10"/>
        <color rgb="FFFF0000"/>
        <rFont val="Comic Sans MS"/>
        <family val="4"/>
        <charset val="238"/>
      </rPr>
      <t xml:space="preserve"> </t>
    </r>
    <r>
      <rPr>
        <sz val="10"/>
        <rFont val="Comic Sans MS"/>
        <family val="4"/>
        <charset val="238"/>
      </rPr>
      <t>rozměry:42,0x16,3x10,1 cm</t>
    </r>
  </si>
  <si>
    <r>
      <t xml:space="preserve">Desky pro termovazbu (např.GBC-3mm) imitace plátno,bílé 100 ks </t>
    </r>
    <r>
      <rPr>
        <sz val="10"/>
        <rFont val="Comic Sans MS"/>
        <family val="4"/>
        <charset val="238"/>
      </rPr>
      <t>přední transparentní strana o tloušťce 150mikronů,materiál PVC,zadní strana z pevného kartonu o tloušťce 240g/m2</t>
    </r>
  </si>
  <si>
    <r>
      <t>Desky pro termovazbu (např.GBC-1,5mm) imitace plátno,bílé 100 ks</t>
    </r>
    <r>
      <rPr>
        <sz val="10"/>
        <rFont val="Comic Sans MS"/>
        <family val="4"/>
        <charset val="238"/>
      </rPr>
      <t xml:space="preserve"> přední transparentní strana o tloušťce 150mikronů,materiál PVC,zadní strana  z pevného kartonu o tloušťce 240g/m2</t>
    </r>
  </si>
  <si>
    <r>
      <t>Desky pro termovazbu (např.GBC-6 mm) imitace plátno,bílé 100 ks</t>
    </r>
    <r>
      <rPr>
        <sz val="10"/>
        <rFont val="Comic Sans MS"/>
        <family val="4"/>
        <charset val="238"/>
      </rPr>
      <t xml:space="preserve"> přední transparentní strana o tloušťce 150mikronů,materiál PVC,zadní strana z pevného kartonu o tloušťce 240g/m2</t>
    </r>
  </si>
  <si>
    <r>
      <rPr>
        <b/>
        <sz val="10"/>
        <rFont val="Comic Sans MS"/>
        <family val="4"/>
        <charset val="238"/>
      </rPr>
      <t xml:space="preserve">Zakládací kapsa pro dokumenty - A4, závěsná s chlopní (např. Leitz), </t>
    </r>
    <r>
      <rPr>
        <sz val="10"/>
        <rFont val="Comic Sans MS"/>
        <family val="4"/>
        <charset val="238"/>
      </rPr>
      <t xml:space="preserve">rozšířená kapacita pro zakládání katalogů, ceníků aj. objemných dokumentů, hladký PP 170 mikronů., otevřené spodní rohy (výřez), spodní a boční klínek o šířce 23mm </t>
    </r>
    <r>
      <rPr>
        <strike/>
        <sz val="10"/>
        <rFont val="Comic Sans MS"/>
        <family val="4"/>
        <charset val="238"/>
      </rPr>
      <t xml:space="preserve">
</t>
    </r>
  </si>
  <si>
    <r>
      <rPr>
        <b/>
        <sz val="10"/>
        <color rgb="FF3D3935"/>
        <rFont val="Comic Sans MS"/>
        <family val="4"/>
        <charset val="238"/>
      </rPr>
      <t>Samolepící bloček(např.Post-it Super Sticky) -127 x 203mm,neonově zelená/fuchsie,2 x 45 lístků,</t>
    </r>
    <r>
      <rPr>
        <sz val="10"/>
        <color rgb="FF3D3935"/>
        <rFont val="Comic Sans MS"/>
        <family val="4"/>
        <charset val="238"/>
      </rPr>
      <t>linkované  se silně lepivou plochou,opakované použití</t>
    </r>
  </si>
  <si>
    <r>
      <rPr>
        <b/>
        <sz val="10"/>
        <rFont val="Comic Sans MS"/>
        <family val="4"/>
        <charset val="238"/>
      </rPr>
      <t>Permanentní popisovač (např.Centropen2846 )-fialový,</t>
    </r>
    <r>
      <rPr>
        <sz val="10"/>
        <rFont val="Comic Sans MS"/>
        <family val="4"/>
        <charset val="238"/>
      </rPr>
      <t xml:space="preserve"> pro porézní i neporézní materiál,smyvatelný lihem,kulatý hrot,síře stopy: 1,0mm,použití :univerzální                                                                                                          </t>
    </r>
  </si>
  <si>
    <r>
      <rPr>
        <b/>
        <sz val="10"/>
        <rFont val="Comic Sans MS"/>
        <family val="4"/>
        <charset val="238"/>
      </rPr>
      <t>Permanentní popisovač (např.Centropen 2846 ) barva fialová</t>
    </r>
    <r>
      <rPr>
        <sz val="10"/>
        <rFont val="Comic Sans MS"/>
        <family val="4"/>
        <charset val="238"/>
      </rPr>
      <t xml:space="preserve"> ,kulatý hrot,porézní ,neporézní psaní,materiál:smívatelný lihem,šíře stopy:1,0mm</t>
    </r>
  </si>
  <si>
    <r>
      <rPr>
        <b/>
        <sz val="10"/>
        <color rgb="FF3D3935"/>
        <rFont val="Comic Sans MS"/>
        <family val="4"/>
        <charset val="238"/>
      </rPr>
      <t>Štítkovač (např.Dymo Label Manager 420P )</t>
    </r>
    <r>
      <rPr>
        <sz val="10"/>
        <color rgb="FF3D3935"/>
        <rFont val="Comic Sans MS"/>
        <family val="4"/>
        <charset val="238"/>
      </rPr>
      <t xml:space="preserve"> - </t>
    </r>
    <r>
      <rPr>
        <b/>
        <sz val="10"/>
        <color rgb="FF3D3935"/>
        <rFont val="Comic Sans MS"/>
        <family val="4"/>
        <charset val="238"/>
      </rPr>
      <t>kufříková sada</t>
    </r>
    <r>
      <rPr>
        <sz val="10"/>
        <color rgb="FF3D3935"/>
        <rFont val="Comic Sans MS"/>
        <family val="4"/>
        <charset val="238"/>
      </rPr>
      <t xml:space="preserve"> ,štítkovač LM420P,dobíjecí bateriový blok USB kabel 1 xD1,páska 6mm,černá/transparentní,návin7m 1 x D1 páska 9mm,černá/žlutá,návin7m/1 xD1 páska12mm,černá/bílá,návin7m 1 xD1 páska19mm,černá/červená,návin 7m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</si>
  <si>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sz val="10"/>
        <rFont val="Comic Sans MS"/>
        <family val="4"/>
        <charset val="238"/>
      </rPr>
      <t xml:space="preserve">Automatická skartovačka (např. Rexel Auto+Optimum 90X-P4) </t>
    </r>
    <r>
      <rPr>
        <sz val="10"/>
        <rFont val="Comic Sans MS"/>
        <family val="4"/>
        <charset val="238"/>
      </rPr>
      <t>řez 4x28mm, skartuje  90 listů papíru A4(80g/m2) křížovým řezem, stupeň</t>
    </r>
    <r>
      <rPr>
        <sz val="10"/>
        <color rgb="FFFF0000"/>
        <rFont val="Comic Sans MS"/>
        <family val="4"/>
        <charset val="238"/>
      </rPr>
      <t xml:space="preserve"> </t>
    </r>
    <r>
      <rPr>
        <sz val="10"/>
        <rFont val="Comic Sans MS"/>
        <family val="4"/>
        <charset val="238"/>
      </rPr>
      <t>utajení: P4/NNI 1, automatický start, hlučnost provozu 55 dBA,skartuje kreditní karty, kancelářské sponky, spony do sešívaček, zpětný chod, rozměry: (šxvxh) 365x530x430</t>
    </r>
    <r>
      <rPr>
        <sz val="10"/>
        <color rgb="FFFF0000"/>
        <rFont val="Comic Sans MS"/>
        <family val="4"/>
        <charset val="238"/>
      </rPr>
      <t xml:space="preserve"> </t>
    </r>
    <r>
      <rPr>
        <sz val="10"/>
        <rFont val="Comic Sans MS"/>
        <family val="4"/>
        <charset val="238"/>
      </rPr>
      <t xml:space="preserve">mm </t>
    </r>
  </si>
  <si>
    <r>
      <rPr>
        <b/>
        <sz val="10"/>
        <rFont val="Comic Sans MS"/>
        <family val="4"/>
        <charset val="238"/>
      </rPr>
      <t>Páska (např.Dymo LetraTag ) -průhledná</t>
    </r>
    <r>
      <rPr>
        <sz val="10"/>
        <rFont val="Comic Sans MS"/>
        <family val="4"/>
        <charset val="238"/>
      </rPr>
      <t xml:space="preserve"> ,šířka 12mm,návin 4m,černé  písmo(plastová) pro štítkovače                                                                                                               </t>
    </r>
  </si>
  <si>
    <r>
      <rPr>
        <b/>
        <sz val="10"/>
        <rFont val="Comic Sans MS"/>
        <family val="4"/>
        <charset val="238"/>
      </rPr>
      <t xml:space="preserve">Automatická skartovačka (např. Rexel Auto+Optimum 90X-P4) </t>
    </r>
    <r>
      <rPr>
        <sz val="10"/>
        <rFont val="Comic Sans MS"/>
        <family val="4"/>
        <charset val="238"/>
      </rPr>
      <t>řez 4x28mm, skartuje  90 listů papíru A4(80g/m2) křížovým řezem, stupeň</t>
    </r>
    <r>
      <rPr>
        <sz val="10"/>
        <color rgb="FFFF0000"/>
        <rFont val="Comic Sans MS"/>
        <family val="4"/>
        <charset val="238"/>
      </rPr>
      <t xml:space="preserve"> </t>
    </r>
    <r>
      <rPr>
        <sz val="10"/>
        <rFont val="Comic Sans MS"/>
        <family val="4"/>
        <charset val="238"/>
      </rPr>
      <t>utajení: P4/NNI 1, automatický start, hlučnost provozu 55 dBA,skartuje kreditní karty, kancelářské sponky, spony do sešívaček, zpětný chod, rozměry: (šxvxh) 530x362x430</t>
    </r>
    <r>
      <rPr>
        <sz val="10"/>
        <color rgb="FFFF0000"/>
        <rFont val="Comic Sans MS"/>
        <family val="4"/>
        <charset val="238"/>
      </rPr>
      <t xml:space="preserve"> </t>
    </r>
    <r>
      <rPr>
        <sz val="10"/>
        <rFont val="Comic Sans MS"/>
        <family val="4"/>
        <charset val="238"/>
      </rPr>
      <t xml:space="preserve">mm </t>
    </r>
  </si>
  <si>
    <r>
      <t xml:space="preserve">Laminátor (např: GBC Inspire+A4) </t>
    </r>
    <r>
      <rPr>
        <sz val="10"/>
        <rFont val="Comic Sans MS"/>
        <family val="4"/>
        <charset val="238"/>
      </rPr>
      <t>ovládání jedním tlačítkem,max.síla laminovací fólie 150(2x75)ɥm,doba nahřívání laminátoru 5min.,</t>
    </r>
  </si>
  <si>
    <r>
      <rPr>
        <b/>
        <sz val="10"/>
        <color rgb="FF3D3935"/>
        <rFont val="Comic Sans MS"/>
        <family val="4"/>
        <charset val="238"/>
      </rPr>
      <t>Skartovačka (např.</t>
    </r>
    <r>
      <rPr>
        <sz val="10"/>
        <color rgb="FF3D3935"/>
        <rFont val="Comic Sans MS"/>
        <family val="4"/>
        <charset val="238"/>
      </rPr>
      <t xml:space="preserve"> </t>
    </r>
    <r>
      <rPr>
        <b/>
        <sz val="10"/>
        <color rgb="FF3D3935"/>
        <rFont val="Comic Sans MS"/>
        <family val="4"/>
        <charset val="238"/>
      </rPr>
      <t>Rexel Mome</t>
    </r>
    <r>
      <rPr>
        <b/>
        <sz val="10"/>
        <rFont val="Comic Sans MS"/>
        <family val="4"/>
        <charset val="238"/>
      </rPr>
      <t>n</t>
    </r>
    <r>
      <rPr>
        <b/>
        <sz val="10"/>
        <color rgb="FF3D3935"/>
        <rFont val="Comic Sans MS"/>
        <family val="4"/>
        <charset val="238"/>
      </rPr>
      <t>tum X410)</t>
    </r>
    <r>
      <rPr>
        <sz val="10"/>
        <color rgb="FF3D3935"/>
        <rFont val="Comic Sans MS"/>
        <family val="4"/>
        <charset val="238"/>
      </rPr>
      <t xml:space="preserve"> </t>
    </r>
    <r>
      <rPr>
        <sz val="10"/>
        <rFont val="Comic Sans MS"/>
        <family val="4"/>
        <charset val="238"/>
      </rPr>
      <t>křížový</t>
    </r>
    <r>
      <rPr>
        <sz val="10"/>
        <color rgb="FF3D3935"/>
        <rFont val="Comic Sans MS"/>
        <family val="4"/>
        <charset val="238"/>
      </rPr>
      <t xml:space="preserve"> řez  4 x 28 mm, </t>
    </r>
    <r>
      <rPr>
        <sz val="10"/>
        <rFont val="Comic Sans MS"/>
        <family val="4"/>
        <charset val="238"/>
      </rPr>
      <t>stupeň</t>
    </r>
    <r>
      <rPr>
        <sz val="10"/>
        <color rgb="FFFF0000"/>
        <rFont val="Comic Sans MS"/>
        <family val="4"/>
        <charset val="238"/>
      </rPr>
      <t xml:space="preserve"> </t>
    </r>
    <r>
      <rPr>
        <sz val="10"/>
        <rFont val="Comic Sans MS"/>
        <family val="4"/>
        <charset val="238"/>
      </rPr>
      <t>utajení: P4/NNI 1,</t>
    </r>
    <r>
      <rPr>
        <sz val="10"/>
        <color rgb="FFFF0000"/>
        <rFont val="Comic Sans MS"/>
        <family val="4"/>
        <charset val="238"/>
      </rPr>
      <t xml:space="preserve"> </t>
    </r>
    <r>
      <rPr>
        <sz val="10"/>
        <rFont val="Comic Sans MS"/>
        <family val="4"/>
        <charset val="238"/>
      </rPr>
      <t xml:space="preserve">technologie proti zaseknutí, automatický zpětný chod, doba nepřetržitého chodu max. 6 minut </t>
    </r>
    <r>
      <rPr>
        <sz val="10"/>
        <color rgb="FF3D3935"/>
        <rFont val="Comic Sans MS"/>
        <family val="4"/>
        <charset val="238"/>
      </rPr>
      <t xml:space="preserve">skartuje 6-10 listů včetně drátků do sešívačky, objem koše: 23 l., </t>
    </r>
    <r>
      <rPr>
        <sz val="10"/>
        <rFont val="Comic Sans MS"/>
        <family val="4"/>
        <charset val="238"/>
      </rPr>
      <t>rozměry: (šxvxh)35,6x42,3x23,8 cm</t>
    </r>
    <r>
      <rPr>
        <sz val="10"/>
        <color rgb="FFFF0000"/>
        <rFont val="Comic Sans MS"/>
        <family val="4"/>
        <charset val="238"/>
      </rPr>
      <t xml:space="preserve"> </t>
    </r>
  </si>
  <si>
    <r>
      <t xml:space="preserve">Laminátor (např:GBS 250HS-A3) </t>
    </r>
    <r>
      <rPr>
        <sz val="10"/>
        <rFont val="Comic Sans MS"/>
        <family val="4"/>
        <charset val="238"/>
      </rPr>
      <t xml:space="preserve">rychlé zahřívání za 1min. 75 mikronový list A4 za 36sekund,ovládcí panel - tři nastavení tloušky lam.kapsy od 75 do 125 mikronů,tlačítko zpětného chodu,systém smart LED  zvukové a vizuální signály </t>
    </r>
  </si>
  <si>
    <r>
      <t>Skartovačka (např.Fellowes LX41-P4)</t>
    </r>
    <r>
      <rPr>
        <sz val="10"/>
        <rFont val="Comic Sans MS"/>
        <family val="4"/>
        <charset val="238"/>
      </rPr>
      <t xml:space="preserve"> křížový řez  4 x 12 mm</t>
    </r>
    <r>
      <rPr>
        <b/>
        <sz val="10"/>
        <rFont val="Comic Sans MS"/>
        <family val="4"/>
        <charset val="238"/>
      </rPr>
      <t>,</t>
    </r>
    <r>
      <rPr>
        <sz val="10"/>
        <rFont val="Comic Sans MS"/>
        <family val="4"/>
        <charset val="238"/>
      </rPr>
      <t>skartuje najednou až 8 listů A4(70g) na malé částečky 4x12mm(P-4/T-4),funkce Safety Lo</t>
    </r>
    <r>
      <rPr>
        <strike/>
        <sz val="10"/>
        <rFont val="Comic Sans MS"/>
        <family val="4"/>
        <charset val="238"/>
      </rPr>
      <t>s</t>
    </r>
    <r>
      <rPr>
        <sz val="10"/>
        <rFont val="Comic Sans MS"/>
        <family val="4"/>
        <charset val="238"/>
      </rPr>
      <t>ck-nepřetržitá skartace/chladící cyklus 5min/30min.,objem koš: 17 l. s odnímatelnou hlavicí,skartuje s malými sponkami,sponami do sešívaček a kreditní karty, rozměry:40,1x 31cm(š x v)</t>
    </r>
  </si>
  <si>
    <r>
      <t>Obchodní diplomatka na zip,A4,s madlem (např.Guriatti MODERN)</t>
    </r>
    <r>
      <rPr>
        <sz val="10"/>
        <rFont val="Comic Sans MS"/>
        <family val="4"/>
        <charset val="238"/>
      </rPr>
      <t xml:space="preserve"> desky A4 s rukojetí:barva černá,ekokůže,4kroužkový pořadač,místo pro blok s pevným klipem,kapsa na vizitky,kapsa na dokumenty,telefon,Formát:A4,rozměry:37,5 x 27,5 x 4,5 cm,zapínání 2 zipy</t>
    </r>
  </si>
  <si>
    <r>
      <rPr>
        <b/>
        <sz val="10"/>
        <rFont val="Comic Sans MS"/>
        <family val="4"/>
        <charset val="238"/>
      </rPr>
      <t xml:space="preserve">Skartovačka (např.Fellowes ) 60Cs-P3 </t>
    </r>
    <r>
      <rPr>
        <sz val="10"/>
        <rFont val="Comic Sans MS"/>
        <family val="4"/>
        <charset val="238"/>
      </rPr>
      <t>skartace sponky ze sešívačky,kancelářské spony a kreditní karty,stupeň utajení,řez křížový,rychlost řezání4,0m/min.kapacita:šíře vstupu  230mm,kapacita řezání až 10listů  papíru 70g/m2 najednou, nepřetržitá skartace max.6min skartacemax.6min.(následuje 30mi.přestávka na vychlad.),odpadová nádoba 22l (kapacita až 250listů ) rozměry:23,3x40,7x37,1cm(švh) hmotost:5,8kg,hlučnost 68dB</t>
    </r>
  </si>
  <si>
    <r>
      <t>Laminátor (např.GBC 480HS-A3)</t>
    </r>
    <r>
      <rPr>
        <sz val="10"/>
        <rFont val="Comic Sans MS"/>
        <family val="4"/>
        <charset val="238"/>
      </rPr>
      <t xml:space="preserve"> nastavení tloušťky,75-125mikronů,zpětný chod, systém smart LED,automatické vypnutí po 15 minutách nečinnosti, rozměry:55,2x16,9x24,9cm(šxvxh),doba zahřátí 1min.rychlost laminace23s/stranaA4</t>
    </r>
  </si>
  <si>
    <r>
      <rPr>
        <b/>
        <sz val="10"/>
        <rFont val="Comic Sans MS"/>
        <family val="4"/>
        <charset val="238"/>
      </rPr>
      <t>Stojan pod monitor (např. Fellowes Designer Suites) nastavitelný,</t>
    </r>
    <r>
      <rPr>
        <sz val="10"/>
        <rFont val="Comic Sans MS"/>
        <family val="4"/>
        <charset val="238"/>
      </rPr>
      <t>rozměr(šxvxh) 11,12x40,64x23,82cm ,materiál:plast, nastavení výšky do tří poloh - 11cm,13cm a 15cm, zásuvka na drobné kancelářské potřeby, pro monitory s úhlopříčkou do 21" nebo hmotností do 18 kg</t>
    </r>
  </si>
  <si>
    <t>Kancelářské potřeby_Mimořádné požadavky 2026 - organizační jednotka 620</t>
  </si>
  <si>
    <r>
      <rPr>
        <b/>
        <sz val="10"/>
        <rFont val="Comic Sans MS"/>
        <family val="4"/>
        <charset val="238"/>
      </rPr>
      <t xml:space="preserve"> Skartovačka (např:Fellowes MS-450M-P5) </t>
    </r>
    <r>
      <rPr>
        <sz val="10"/>
        <rFont val="Comic Sans MS"/>
        <family val="4"/>
        <charset val="238"/>
      </rPr>
      <t>řez křížový 2x8mm, skartuje 9 listů papíru 70g/m2,šířře vstupu papíru 220mm,nepřetržitá skartacemax.10min,automat.start stupeň</t>
    </r>
    <r>
      <rPr>
        <sz val="10"/>
        <color rgb="FFFF0000"/>
        <rFont val="Comic Sans MS"/>
        <family val="4"/>
        <charset val="238"/>
      </rPr>
      <t xml:space="preserve"> </t>
    </r>
    <r>
      <rPr>
        <sz val="10"/>
        <rFont val="Comic Sans MS"/>
        <family val="4"/>
        <charset val="238"/>
      </rPr>
      <t>utajení:P5/NNI2, hlučnost provozu 60-65 dB,skartuje kreditní karty, kancelářské sponky, spony do sešívaček,CD/DVD, zpětný chod,objem koše 22l, rozměry: (šxvxh) 350x560x260</t>
    </r>
    <r>
      <rPr>
        <sz val="10"/>
        <color rgb="FFFF0000"/>
        <rFont val="Comic Sans MS"/>
        <family val="4"/>
        <charset val="238"/>
      </rPr>
      <t xml:space="preserve"> </t>
    </r>
    <r>
      <rPr>
        <sz val="10"/>
        <rFont val="Comic Sans MS"/>
        <family val="4"/>
        <charset val="238"/>
      </rPr>
      <t xml:space="preserve">mm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</si>
</sst>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Kč&quot;;[Red]\-#,##0.00\ &quot;Kč&quot;"/>
    <numFmt numFmtId="164" formatCode="#,##0.00\ &quot;Kč&quot;;[Red]#,##0.00\ &quot;Kč&quot;"/>
    <numFmt numFmtId="165" formatCode="#,##0.00\ _K_č;[Red]#,##0.00\ _K_č"/>
  </numFmts>
  <fonts count="14" x14ac:knownFonts="1">
    <font>
      <sz val="11"/>
      <color theme="1"/>
      <name val="Calibri"/>
      <family val="2"/>
      <charset val="238"/>
      <scheme val="minor"/>
    </font>
    <font>
      <b/>
      <sz val="10"/>
      <name val="Comic Sans MS"/>
      <family val="4"/>
      <charset val="238"/>
    </font>
    <font>
      <b/>
      <sz val="10"/>
      <color theme="1"/>
      <name val="Comic Sans MS"/>
      <family val="4"/>
      <charset val="238"/>
    </font>
    <font>
      <sz val="10"/>
      <color theme="1"/>
      <name val="Comic Sans MS"/>
      <family val="4"/>
      <charset val="238"/>
    </font>
    <font>
      <sz val="10"/>
      <name val="Comic Sans MS"/>
      <family val="4"/>
      <charset val="238"/>
    </font>
    <font>
      <sz val="11"/>
      <color theme="1"/>
      <name val="Comic Sans MS"/>
      <family val="4"/>
      <charset val="238"/>
    </font>
    <font>
      <b/>
      <sz val="11"/>
      <color theme="1"/>
      <name val="Comic Sans MS"/>
      <family val="4"/>
      <charset val="238"/>
    </font>
    <font>
      <sz val="10"/>
      <color rgb="FF212529"/>
      <name val="Comic Sans MS"/>
      <family val="4"/>
      <charset val="238"/>
    </font>
    <font>
      <sz val="10"/>
      <color rgb="FF212529"/>
      <name val="Segoe UI"/>
      <family val="2"/>
      <charset val="238"/>
    </font>
    <font>
      <sz val="10"/>
      <color rgb="FF212529"/>
      <name val="Segoe UI"/>
      <family val="4"/>
      <charset val="238"/>
    </font>
    <font>
      <sz val="10"/>
      <color rgb="FF3D3935"/>
      <name val="Comic Sans MS"/>
      <family val="4"/>
      <charset val="238"/>
    </font>
    <font>
      <b/>
      <sz val="10"/>
      <color rgb="FF3D3935"/>
      <name val="Comic Sans MS"/>
      <family val="4"/>
      <charset val="238"/>
    </font>
    <font>
      <strike/>
      <sz val="10"/>
      <name val="Comic Sans MS"/>
      <family val="4"/>
      <charset val="238"/>
    </font>
    <font>
      <sz val="10"/>
      <color rgb="FFFF0000"/>
      <name val="Comic Sans MS"/>
      <family val="4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9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auto="1"/>
      </left>
      <right style="hair">
        <color indexed="64"/>
      </right>
      <top style="hair">
        <color auto="1"/>
      </top>
      <bottom/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1" fillId="0" borderId="14" xfId="0" applyFont="1" applyBorder="1" applyAlignment="1" applyProtection="1">
      <alignment horizontal="center" vertical="center" wrapText="1"/>
      <protection hidden="1"/>
    </xf>
    <xf numFmtId="0" fontId="2" fillId="0" borderId="10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4" fillId="0" borderId="3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/>
    <xf numFmtId="0" fontId="3" fillId="0" borderId="1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4" xfId="0" applyFont="1" applyBorder="1"/>
    <xf numFmtId="0" fontId="3" fillId="0" borderId="20" xfId="0" applyFont="1" applyBorder="1"/>
    <xf numFmtId="0" fontId="3" fillId="0" borderId="0" xfId="0" applyFont="1" applyAlignment="1">
      <alignment vertical="top"/>
    </xf>
    <xf numFmtId="0" fontId="1" fillId="2" borderId="12" xfId="0" applyFont="1" applyFill="1" applyBorder="1" applyAlignment="1" applyProtection="1">
      <alignment horizontal="center" vertical="center" wrapText="1"/>
      <protection hidden="1"/>
    </xf>
    <xf numFmtId="0" fontId="3" fillId="0" borderId="11" xfId="0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/>
    </xf>
    <xf numFmtId="164" fontId="2" fillId="0" borderId="12" xfId="0" applyNumberFormat="1" applyFont="1" applyBorder="1" applyAlignment="1">
      <alignment horizontal="center" vertical="center"/>
    </xf>
    <xf numFmtId="164" fontId="2" fillId="0" borderId="8" xfId="0" applyNumberFormat="1" applyFont="1" applyBorder="1" applyAlignment="1">
      <alignment horizontal="center" vertical="center"/>
    </xf>
    <xf numFmtId="164" fontId="2" fillId="0" borderId="14" xfId="0" applyNumberFormat="1" applyFont="1" applyBorder="1" applyAlignment="1">
      <alignment horizontal="center" vertical="center"/>
    </xf>
    <xf numFmtId="164" fontId="6" fillId="0" borderId="12" xfId="0" applyNumberFormat="1" applyFont="1" applyBorder="1" applyAlignment="1">
      <alignment horizontal="center" vertical="top"/>
    </xf>
    <xf numFmtId="164" fontId="6" fillId="0" borderId="8" xfId="0" applyNumberFormat="1" applyFont="1" applyBorder="1" applyAlignment="1">
      <alignment horizontal="center" vertical="top"/>
    </xf>
    <xf numFmtId="164" fontId="6" fillId="0" borderId="14" xfId="0" applyNumberFormat="1" applyFont="1" applyBorder="1" applyAlignment="1">
      <alignment horizontal="center" vertical="top"/>
    </xf>
    <xf numFmtId="0" fontId="0" fillId="0" borderId="8" xfId="0" applyBorder="1"/>
    <xf numFmtId="0" fontId="6" fillId="0" borderId="8" xfId="0" applyFont="1" applyBorder="1" applyAlignment="1">
      <alignment horizontal="right" vertical="center"/>
    </xf>
    <xf numFmtId="0" fontId="6" fillId="0" borderId="10" xfId="0" applyFont="1" applyBorder="1" applyAlignment="1">
      <alignment horizontal="left" vertical="center"/>
    </xf>
    <xf numFmtId="0" fontId="3" fillId="0" borderId="23" xfId="0" applyFont="1" applyBorder="1" applyAlignment="1">
      <alignment horizontal="center" vertical="top"/>
    </xf>
    <xf numFmtId="0" fontId="6" fillId="0" borderId="8" xfId="0" applyFont="1" applyBorder="1" applyAlignment="1">
      <alignment horizontal="right" vertical="top"/>
    </xf>
    <xf numFmtId="0" fontId="3" fillId="0" borderId="8" xfId="0" applyFont="1" applyBorder="1"/>
    <xf numFmtId="0" fontId="5" fillId="0" borderId="0" xfId="0" applyFont="1"/>
    <xf numFmtId="0" fontId="5" fillId="0" borderId="21" xfId="0" applyFont="1" applyBorder="1" applyAlignment="1">
      <alignment vertical="center"/>
    </xf>
    <xf numFmtId="165" fontId="5" fillId="0" borderId="22" xfId="0" applyNumberFormat="1" applyFont="1" applyBorder="1" applyAlignment="1">
      <alignment vertical="center"/>
    </xf>
    <xf numFmtId="0" fontId="5" fillId="0" borderId="21" xfId="0" applyFont="1" applyBorder="1" applyAlignment="1">
      <alignment horizontal="center"/>
    </xf>
    <xf numFmtId="164" fontId="5" fillId="0" borderId="22" xfId="0" applyNumberFormat="1" applyFont="1" applyBorder="1" applyAlignment="1">
      <alignment horizontal="right"/>
    </xf>
    <xf numFmtId="164" fontId="5" fillId="0" borderId="22" xfId="0" applyNumberFormat="1" applyFont="1" applyBorder="1" applyAlignment="1">
      <alignment vertical="center"/>
    </xf>
    <xf numFmtId="0" fontId="6" fillId="0" borderId="21" xfId="0" applyFont="1" applyBorder="1" applyAlignment="1">
      <alignment vertical="center"/>
    </xf>
    <xf numFmtId="164" fontId="6" fillId="0" borderId="22" xfId="0" applyNumberFormat="1" applyFont="1" applyBorder="1" applyAlignment="1">
      <alignment horizontal="right"/>
    </xf>
    <xf numFmtId="165" fontId="5" fillId="0" borderId="0" xfId="0" applyNumberFormat="1" applyFont="1"/>
    <xf numFmtId="0" fontId="6" fillId="0" borderId="17" xfId="0" applyFont="1" applyBorder="1" applyAlignment="1">
      <alignment vertical="top"/>
    </xf>
    <xf numFmtId="165" fontId="5" fillId="0" borderId="9" xfId="0" applyNumberFormat="1" applyFont="1" applyBorder="1" applyAlignment="1">
      <alignment vertical="top"/>
    </xf>
    <xf numFmtId="0" fontId="1" fillId="0" borderId="3" xfId="0" applyFont="1" applyBorder="1" applyAlignment="1">
      <alignment horizontal="left" vertical="top" wrapText="1"/>
    </xf>
    <xf numFmtId="0" fontId="1" fillId="0" borderId="23" xfId="0" applyFont="1" applyBorder="1" applyAlignment="1" applyProtection="1">
      <alignment horizontal="center" vertical="center" wrapText="1"/>
      <protection hidden="1"/>
    </xf>
    <xf numFmtId="164" fontId="3" fillId="0" borderId="11" xfId="0" applyNumberFormat="1" applyFont="1" applyBorder="1" applyAlignment="1">
      <alignment horizontal="center" vertical="center"/>
    </xf>
    <xf numFmtId="164" fontId="3" fillId="0" borderId="15" xfId="0" applyNumberFormat="1" applyFont="1" applyBorder="1" applyAlignment="1">
      <alignment horizontal="center" vertical="center"/>
    </xf>
    <xf numFmtId="164" fontId="6" fillId="0" borderId="23" xfId="0" applyNumberFormat="1" applyFont="1" applyBorder="1" applyAlignment="1">
      <alignment horizontal="center" vertical="top"/>
    </xf>
    <xf numFmtId="164" fontId="3" fillId="0" borderId="13" xfId="0" applyNumberFormat="1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1" fillId="0" borderId="3" xfId="0" applyFont="1" applyBorder="1" applyAlignment="1">
      <alignment vertical="top" wrapText="1"/>
    </xf>
    <xf numFmtId="0" fontId="8" fillId="0" borderId="0" xfId="0" applyFont="1" applyAlignment="1">
      <alignment horizontal="left" vertical="center" wrapText="1" indent="1"/>
    </xf>
    <xf numFmtId="0" fontId="3" fillId="0" borderId="12" xfId="0" applyFont="1" applyBorder="1" applyAlignment="1">
      <alignment horizontal="center" vertical="top"/>
    </xf>
    <xf numFmtId="0" fontId="1" fillId="0" borderId="25" xfId="0" applyFont="1" applyBorder="1" applyAlignment="1">
      <alignment horizontal="left" vertical="top" wrapText="1"/>
    </xf>
    <xf numFmtId="0" fontId="10" fillId="0" borderId="26" xfId="0" applyFont="1" applyBorder="1" applyAlignment="1">
      <alignment vertical="center" wrapText="1"/>
    </xf>
    <xf numFmtId="0" fontId="1" fillId="0" borderId="27" xfId="0" applyFont="1" applyBorder="1" applyAlignment="1">
      <alignment horizontal="left" vertical="top" wrapText="1"/>
    </xf>
    <xf numFmtId="0" fontId="9" fillId="0" borderId="10" xfId="0" applyFont="1" applyBorder="1" applyAlignment="1">
      <alignment horizontal="left" vertical="center" wrapText="1" indent="1"/>
    </xf>
    <xf numFmtId="0" fontId="4" fillId="0" borderId="25" xfId="0" applyFont="1" applyBorder="1" applyAlignment="1">
      <alignment vertical="top" wrapText="1"/>
    </xf>
    <xf numFmtId="0" fontId="1" fillId="2" borderId="8" xfId="0" applyFont="1" applyFill="1" applyBorder="1" applyAlignment="1" applyProtection="1">
      <alignment horizontal="center" vertical="center" wrapText="1"/>
      <protection hidden="1"/>
    </xf>
    <xf numFmtId="164" fontId="3" fillId="0" borderId="5" xfId="0" applyNumberFormat="1" applyFont="1" applyBorder="1" applyAlignment="1">
      <alignment horizontal="center" vertical="center"/>
    </xf>
    <xf numFmtId="0" fontId="1" fillId="0" borderId="8" xfId="0" applyFont="1" applyBorder="1" applyAlignment="1" applyProtection="1">
      <alignment horizontal="center" vertical="center" wrapText="1"/>
      <protection hidden="1"/>
    </xf>
    <xf numFmtId="0" fontId="10" fillId="0" borderId="19" xfId="0" applyFont="1" applyBorder="1" applyAlignment="1">
      <alignment horizontal="left" vertical="center" wrapText="1"/>
    </xf>
    <xf numFmtId="0" fontId="11" fillId="0" borderId="2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8" fontId="4" fillId="0" borderId="0" xfId="0" applyNumberFormat="1" applyFont="1" applyAlignment="1" applyProtection="1">
      <alignment horizontal="center" vertical="center" wrapText="1"/>
      <protection hidden="1"/>
    </xf>
    <xf numFmtId="8" fontId="4" fillId="0" borderId="28" xfId="0" applyNumberFormat="1" applyFont="1" applyBorder="1" applyAlignment="1" applyProtection="1">
      <alignment horizontal="center" vertical="center" wrapText="1"/>
      <protection hidden="1"/>
    </xf>
    <xf numFmtId="164" fontId="3" fillId="0" borderId="6" xfId="0" applyNumberFormat="1" applyFont="1" applyBorder="1" applyAlignment="1">
      <alignment horizontal="center" vertical="center"/>
    </xf>
    <xf numFmtId="164" fontId="3" fillId="0" borderId="29" xfId="0" applyNumberFormat="1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 wrapText="1"/>
    </xf>
    <xf numFmtId="0" fontId="1" fillId="2" borderId="32" xfId="0" applyFont="1" applyFill="1" applyBorder="1" applyAlignment="1" applyProtection="1">
      <alignment horizontal="center" vertical="center" wrapText="1"/>
      <protection hidden="1"/>
    </xf>
    <xf numFmtId="0" fontId="1" fillId="0" borderId="33" xfId="0" applyFont="1" applyBorder="1" applyAlignment="1" applyProtection="1">
      <alignment horizontal="center" vertical="center" wrapText="1"/>
      <protection hidden="1"/>
    </xf>
    <xf numFmtId="0" fontId="1" fillId="0" borderId="34" xfId="0" applyFont="1" applyBorder="1" applyAlignment="1" applyProtection="1">
      <alignment horizontal="center" vertical="center" wrapText="1"/>
      <protection hidden="1"/>
    </xf>
    <xf numFmtId="0" fontId="3" fillId="0" borderId="1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4" fillId="0" borderId="35" xfId="0" applyFont="1" applyBorder="1" applyAlignment="1">
      <alignment vertical="top" wrapText="1"/>
    </xf>
    <xf numFmtId="0" fontId="1" fillId="0" borderId="36" xfId="0" applyFont="1" applyBorder="1" applyAlignment="1">
      <alignment vertical="top" wrapText="1"/>
    </xf>
    <xf numFmtId="0" fontId="3" fillId="0" borderId="30" xfId="0" applyFont="1" applyBorder="1"/>
    <xf numFmtId="0" fontId="4" fillId="0" borderId="36" xfId="0" applyFont="1" applyBorder="1" applyAlignment="1">
      <alignment vertical="top" wrapText="1"/>
    </xf>
    <xf numFmtId="0" fontId="3" fillId="0" borderId="23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0" fontId="3" fillId="0" borderId="38" xfId="0" applyFont="1" applyBorder="1"/>
    <xf numFmtId="0" fontId="3" fillId="0" borderId="23" xfId="0" applyFont="1" applyBorder="1"/>
    <xf numFmtId="164" fontId="2" fillId="0" borderId="9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0" borderId="19" xfId="0" applyFont="1" applyBorder="1" applyAlignment="1">
      <alignment horizontal="left" vertical="center"/>
    </xf>
    <xf numFmtId="0" fontId="10" fillId="0" borderId="37" xfId="0" applyFont="1" applyBorder="1" applyAlignment="1">
      <alignment vertical="top" wrapText="1"/>
    </xf>
    <xf numFmtId="0" fontId="4" fillId="0" borderId="10" xfId="0" applyFont="1" applyBorder="1" applyAlignment="1">
      <alignment vertical="center" wrapText="1"/>
    </xf>
    <xf numFmtId="0" fontId="1" fillId="0" borderId="36" xfId="0" applyFont="1" applyBorder="1" applyAlignment="1">
      <alignment vertical="center" wrapText="1"/>
    </xf>
    <xf numFmtId="0" fontId="1" fillId="0" borderId="37" xfId="0" applyFont="1" applyBorder="1" applyAlignment="1">
      <alignment vertical="center" wrapText="1"/>
    </xf>
    <xf numFmtId="0" fontId="2" fillId="0" borderId="27" xfId="0" applyFont="1" applyBorder="1" applyAlignment="1">
      <alignment horizontal="left" vertical="center"/>
    </xf>
    <xf numFmtId="0" fontId="4" fillId="0" borderId="26" xfId="0" applyFont="1" applyBorder="1" applyAlignment="1">
      <alignment vertical="top" wrapText="1"/>
    </xf>
    <xf numFmtId="164" fontId="3" fillId="0" borderId="18" xfId="0" applyNumberFormat="1" applyFont="1" applyBorder="1" applyAlignment="1">
      <alignment horizontal="center" vertical="center"/>
    </xf>
    <xf numFmtId="164" fontId="3" fillId="2" borderId="11" xfId="0" applyNumberFormat="1" applyFont="1" applyFill="1" applyBorder="1" applyAlignment="1" applyProtection="1">
      <alignment horizontal="center" vertical="center"/>
      <protection locked="0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8" fontId="3" fillId="2" borderId="1" xfId="0" applyNumberFormat="1" applyFont="1" applyFill="1" applyBorder="1" applyAlignment="1" applyProtection="1">
      <alignment horizontal="center" vertical="center"/>
      <protection locked="0"/>
    </xf>
    <xf numFmtId="8" fontId="3" fillId="2" borderId="11" xfId="0" applyNumberFormat="1" applyFont="1" applyFill="1" applyBorder="1" applyAlignment="1" applyProtection="1">
      <alignment horizontal="center" vertical="center"/>
      <protection locked="0"/>
    </xf>
    <xf numFmtId="164" fontId="3" fillId="2" borderId="5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Protection="1">
      <protection locked="0"/>
    </xf>
    <xf numFmtId="8" fontId="4" fillId="2" borderId="24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6" xfId="0" applyFont="1" applyBorder="1" applyAlignment="1">
      <alignment horizontal="left" vertical="center"/>
    </xf>
    <xf numFmtId="0" fontId="2" fillId="0" borderId="0" xfId="0" applyFont="1" applyAlignment="1">
      <alignment horizontal="left" vertical="top"/>
    </xf>
    <xf numFmtId="0" fontId="2" fillId="0" borderId="16" xfId="0" applyFont="1" applyBorder="1" applyAlignment="1">
      <alignment horizontal="left" vertical="top"/>
    </xf>
    <xf numFmtId="0" fontId="2" fillId="0" borderId="16" xfId="0" applyFont="1" applyBorder="1" applyAlignment="1">
      <alignment vertical="center"/>
    </xf>
  </cellXfs>
  <cellStyles count="1">
    <cellStyle name="Normální" xfId="0" builtinId="0"/>
  </cellStyles>
  <dxfs count="0"/>
  <tableStyles count="0" defaultTableStyle="TableStyleMedium9" defaultPivotStyle="PivotStyleLight16"/>
  <colors>
    <mruColors>
      <color rgb="FF72FC99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1"/>
  <sheetViews>
    <sheetView zoomScaleNormal="100" workbookViewId="0">
      <selection activeCell="F10" sqref="F10"/>
    </sheetView>
  </sheetViews>
  <sheetFormatPr defaultRowHeight="15" x14ac:dyDescent="0.25"/>
  <cols>
    <col min="1" max="1" width="77.7109375" customWidth="1"/>
    <col min="2" max="2" width="9.5703125" customWidth="1"/>
    <col min="3" max="4" width="9.7109375" customWidth="1"/>
    <col min="5" max="7" width="19.7109375" customWidth="1"/>
    <col min="8" max="8" width="21.85546875" customWidth="1"/>
    <col min="11" max="11" width="8.7109375" customWidth="1"/>
    <col min="12" max="14" width="9.140625" hidden="1" customWidth="1"/>
  </cols>
  <sheetData>
    <row r="1" spans="1:8" ht="30" customHeight="1" thickBot="1" x14ac:dyDescent="0.3">
      <c r="A1" s="100" t="s">
        <v>22</v>
      </c>
      <c r="B1" s="100"/>
      <c r="C1" s="100"/>
      <c r="D1" s="100"/>
      <c r="E1" s="100"/>
      <c r="F1" s="100"/>
      <c r="G1" s="100"/>
      <c r="H1" s="100"/>
    </row>
    <row r="2" spans="1:8" ht="51" customHeight="1" thickBot="1" x14ac:dyDescent="0.3">
      <c r="A2" s="2" t="s">
        <v>1</v>
      </c>
      <c r="B2" s="3" t="s">
        <v>2</v>
      </c>
      <c r="C2" s="4" t="s">
        <v>4</v>
      </c>
      <c r="D2" s="4" t="s">
        <v>3</v>
      </c>
      <c r="E2" s="15" t="s">
        <v>14</v>
      </c>
      <c r="F2" s="42" t="s">
        <v>15</v>
      </c>
      <c r="G2" s="42" t="s">
        <v>18</v>
      </c>
      <c r="H2" s="1" t="s">
        <v>17</v>
      </c>
    </row>
    <row r="3" spans="1:8" ht="66" customHeight="1" x14ac:dyDescent="0.25">
      <c r="A3" s="41" t="s">
        <v>34</v>
      </c>
      <c r="B3" s="10" t="s">
        <v>12</v>
      </c>
      <c r="C3" s="5">
        <v>1</v>
      </c>
      <c r="D3" s="10">
        <v>1</v>
      </c>
      <c r="E3" s="93">
        <v>0</v>
      </c>
      <c r="F3" s="43">
        <f>E3*D3</f>
        <v>0</v>
      </c>
      <c r="G3" s="43">
        <f t="shared" ref="G3:G10" si="0">F3*0.21</f>
        <v>0</v>
      </c>
      <c r="H3" s="44">
        <f t="shared" ref="H3:H10" si="1">(F3*1.21)</f>
        <v>0</v>
      </c>
    </row>
    <row r="4" spans="1:8" ht="66" customHeight="1" x14ac:dyDescent="0.25">
      <c r="A4" s="41" t="s">
        <v>35</v>
      </c>
      <c r="B4" s="10" t="s">
        <v>12</v>
      </c>
      <c r="C4" s="5">
        <v>1</v>
      </c>
      <c r="D4" s="7">
        <v>1</v>
      </c>
      <c r="E4" s="93">
        <v>0</v>
      </c>
      <c r="F4" s="43">
        <f t="shared" ref="F4:F10" si="2">E4*D4</f>
        <v>0</v>
      </c>
      <c r="G4" s="43">
        <f t="shared" si="0"/>
        <v>0</v>
      </c>
      <c r="H4" s="44">
        <f t="shared" si="1"/>
        <v>0</v>
      </c>
    </row>
    <row r="5" spans="1:8" ht="66" customHeight="1" x14ac:dyDescent="0.25">
      <c r="A5" s="53" t="s">
        <v>36</v>
      </c>
      <c r="B5" s="7" t="s">
        <v>12</v>
      </c>
      <c r="C5" s="7">
        <v>1</v>
      </c>
      <c r="D5" s="7">
        <v>1</v>
      </c>
      <c r="E5" s="94">
        <v>0</v>
      </c>
      <c r="F5" s="43">
        <f t="shared" si="2"/>
        <v>0</v>
      </c>
      <c r="G5" s="43">
        <f t="shared" si="0"/>
        <v>0</v>
      </c>
      <c r="H5" s="44">
        <f t="shared" si="1"/>
        <v>0</v>
      </c>
    </row>
    <row r="6" spans="1:8" ht="66" customHeight="1" x14ac:dyDescent="0.25">
      <c r="A6" s="41" t="s">
        <v>37</v>
      </c>
      <c r="B6" s="7" t="s">
        <v>12</v>
      </c>
      <c r="C6" s="7">
        <v>1</v>
      </c>
      <c r="D6" s="7">
        <v>1</v>
      </c>
      <c r="E6" s="95">
        <v>0</v>
      </c>
      <c r="F6" s="43">
        <f t="shared" si="2"/>
        <v>0</v>
      </c>
      <c r="G6" s="43">
        <f t="shared" si="0"/>
        <v>0</v>
      </c>
      <c r="H6" s="44">
        <f t="shared" si="1"/>
        <v>0</v>
      </c>
    </row>
    <row r="7" spans="1:8" ht="66" customHeight="1" x14ac:dyDescent="0.25">
      <c r="A7" s="41" t="s">
        <v>46</v>
      </c>
      <c r="B7" s="7" t="s">
        <v>12</v>
      </c>
      <c r="C7" s="5">
        <v>1</v>
      </c>
      <c r="D7" s="7">
        <v>1</v>
      </c>
      <c r="E7" s="96">
        <v>0</v>
      </c>
      <c r="F7" s="43">
        <f t="shared" si="2"/>
        <v>0</v>
      </c>
      <c r="G7" s="43">
        <f t="shared" si="0"/>
        <v>0</v>
      </c>
      <c r="H7" s="44">
        <f t="shared" si="1"/>
        <v>0</v>
      </c>
    </row>
    <row r="8" spans="1:8" ht="66" customHeight="1" x14ac:dyDescent="0.25">
      <c r="A8" s="41" t="s">
        <v>48</v>
      </c>
      <c r="B8" s="7" t="s">
        <v>12</v>
      </c>
      <c r="C8" s="5">
        <v>1</v>
      </c>
      <c r="D8" s="7">
        <v>1</v>
      </c>
      <c r="E8" s="96">
        <v>0</v>
      </c>
      <c r="F8" s="43">
        <f t="shared" si="2"/>
        <v>0</v>
      </c>
      <c r="G8" s="43">
        <f t="shared" si="0"/>
        <v>0</v>
      </c>
      <c r="H8" s="44">
        <f t="shared" si="1"/>
        <v>0</v>
      </c>
    </row>
    <row r="9" spans="1:8" ht="66" customHeight="1" x14ac:dyDescent="0.25">
      <c r="A9" s="51" t="s">
        <v>49</v>
      </c>
      <c r="B9" s="7" t="s">
        <v>12</v>
      </c>
      <c r="C9" s="5">
        <v>1</v>
      </c>
      <c r="D9" s="7">
        <v>1</v>
      </c>
      <c r="E9" s="96">
        <v>0</v>
      </c>
      <c r="F9" s="43">
        <f t="shared" si="2"/>
        <v>0</v>
      </c>
      <c r="G9" s="43">
        <f t="shared" si="0"/>
        <v>0</v>
      </c>
      <c r="H9" s="44">
        <f t="shared" si="1"/>
        <v>0</v>
      </c>
    </row>
    <row r="10" spans="1:8" ht="66" customHeight="1" thickBot="1" x14ac:dyDescent="0.3">
      <c r="A10" s="52" t="s">
        <v>47</v>
      </c>
      <c r="B10" s="7" t="s">
        <v>12</v>
      </c>
      <c r="C10" s="5">
        <v>1</v>
      </c>
      <c r="D10" s="8">
        <v>1</v>
      </c>
      <c r="E10" s="93">
        <v>0</v>
      </c>
      <c r="F10" s="43">
        <f t="shared" si="2"/>
        <v>0</v>
      </c>
      <c r="G10" s="43">
        <f t="shared" si="0"/>
        <v>0</v>
      </c>
      <c r="H10" s="44">
        <f t="shared" si="1"/>
        <v>0</v>
      </c>
    </row>
    <row r="11" spans="1:8" ht="21.75" customHeight="1" thickBot="1" x14ac:dyDescent="0.3">
      <c r="A11" s="26" t="s">
        <v>6</v>
      </c>
      <c r="B11" s="24"/>
      <c r="C11" s="24"/>
      <c r="D11" s="25"/>
      <c r="E11" s="18">
        <f>SUM(E3:E10)</f>
        <v>0</v>
      </c>
      <c r="F11" s="19">
        <f>SUM(F3:F10)</f>
        <v>0</v>
      </c>
      <c r="G11" s="45">
        <f>SUM(G3:G10)</f>
        <v>0</v>
      </c>
      <c r="H11" s="23">
        <f>SUM(H3:H10)</f>
        <v>0</v>
      </c>
    </row>
  </sheetData>
  <sheetProtection algorithmName="SHA-512" hashValue="RqVbmqppYk3KWXqfRYvcimPcpDsuP4BhrTKuKSvVGNAjNfHsvny6uj5yDrqRFvUaQPeUGzw0+Fkg6Bw5EQZ3NQ==" saltValue="uQpPo89F/JSG8n9jKfVdPA==" spinCount="100000" sheet="1" objects="1" scenarios="1"/>
  <mergeCells count="1">
    <mergeCell ref="A1:H1"/>
  </mergeCells>
  <pageMargins left="0.70866141732283472" right="0.70866141732283472" top="0.78740157480314965" bottom="0.78740157480314965" header="0.31496062992125984" footer="0.31496062992125984"/>
  <pageSetup paperSize="9" scale="66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F4D37B-9F73-4CDD-862C-9B59D1976BC7}">
  <dimension ref="A1:C13"/>
  <sheetViews>
    <sheetView workbookViewId="0">
      <selection activeCell="E28" sqref="E28"/>
    </sheetView>
  </sheetViews>
  <sheetFormatPr defaultColWidth="9.140625" defaultRowHeight="16.5" x14ac:dyDescent="0.3"/>
  <cols>
    <col min="1" max="1" width="15.42578125" style="30" customWidth="1"/>
    <col min="2" max="2" width="25.140625" style="38" customWidth="1"/>
    <col min="3" max="3" width="23.5703125" style="38" customWidth="1"/>
    <col min="4" max="16384" width="9.140625" style="30"/>
  </cols>
  <sheetData>
    <row r="1" spans="1:3" ht="18.75" thickBot="1" x14ac:dyDescent="0.35">
      <c r="A1" s="39" t="s">
        <v>13</v>
      </c>
      <c r="B1" s="40"/>
      <c r="C1" s="40"/>
    </row>
    <row r="2" spans="1:3" ht="17.25" thickBot="1" x14ac:dyDescent="0.35">
      <c r="A2" s="31" t="s">
        <v>7</v>
      </c>
      <c r="B2" s="32" t="s">
        <v>5</v>
      </c>
      <c r="C2" s="32" t="s">
        <v>8</v>
      </c>
    </row>
    <row r="3" spans="1:3" ht="17.25" thickBot="1" x14ac:dyDescent="0.35">
      <c r="A3" s="33" t="s">
        <v>9</v>
      </c>
      <c r="B3" s="34">
        <f>'ZHV PS5,PS9'!F11</f>
        <v>0</v>
      </c>
      <c r="C3" s="35">
        <f>'ZHV PS5,PS9'!H11</f>
        <v>0</v>
      </c>
    </row>
    <row r="4" spans="1:3" ht="17.25" thickBot="1" x14ac:dyDescent="0.35">
      <c r="A4" s="33" t="s">
        <v>10</v>
      </c>
      <c r="B4" s="34">
        <f>'ZDV 230'!F6</f>
        <v>0</v>
      </c>
      <c r="C4" s="35">
        <f>'ZDV 230'!H6</f>
        <v>0</v>
      </c>
    </row>
    <row r="5" spans="1:3" ht="17.25" thickBot="1" x14ac:dyDescent="0.35">
      <c r="A5" s="33" t="s">
        <v>11</v>
      </c>
      <c r="B5" s="34">
        <f>'ZBE 312'!F7</f>
        <v>0</v>
      </c>
      <c r="C5" s="35">
        <f>'ZBE 312'!H7</f>
        <v>0</v>
      </c>
    </row>
    <row r="6" spans="1:3" ht="17.25" thickBot="1" x14ac:dyDescent="0.35">
      <c r="A6" s="33">
        <v>410</v>
      </c>
      <c r="B6" s="34">
        <f>'410'!F5</f>
        <v>0</v>
      </c>
      <c r="C6" s="35">
        <f>'410'!H5</f>
        <v>0</v>
      </c>
    </row>
    <row r="7" spans="1:3" ht="17.25" thickBot="1" x14ac:dyDescent="0.35">
      <c r="A7" s="33">
        <v>421</v>
      </c>
      <c r="B7" s="34">
        <f>'421'!F5</f>
        <v>0</v>
      </c>
      <c r="C7" s="35">
        <f>'421'!H5</f>
        <v>0</v>
      </c>
    </row>
    <row r="8" spans="1:3" ht="17.25" thickBot="1" x14ac:dyDescent="0.35">
      <c r="A8" s="33">
        <v>423</v>
      </c>
      <c r="B8" s="34">
        <f>'423'!F6</f>
        <v>0</v>
      </c>
      <c r="C8" s="35">
        <f>'423'!H6</f>
        <v>0</v>
      </c>
    </row>
    <row r="9" spans="1:3" ht="17.25" thickBot="1" x14ac:dyDescent="0.35">
      <c r="A9" s="33">
        <v>530</v>
      </c>
      <c r="B9" s="34">
        <f>'530'!F4</f>
        <v>0</v>
      </c>
      <c r="C9" s="35">
        <f>'530'!H4</f>
        <v>0</v>
      </c>
    </row>
    <row r="10" spans="1:3" ht="17.25" thickBot="1" x14ac:dyDescent="0.35">
      <c r="A10" s="33">
        <v>540</v>
      </c>
      <c r="B10" s="34">
        <f>'540'!F6</f>
        <v>0</v>
      </c>
      <c r="C10" s="35">
        <f>'540'!H6</f>
        <v>0</v>
      </c>
    </row>
    <row r="11" spans="1:3" ht="17.25" thickBot="1" x14ac:dyDescent="0.35">
      <c r="A11" s="33">
        <v>620</v>
      </c>
      <c r="B11" s="34">
        <f>'620'!F4</f>
        <v>0</v>
      </c>
      <c r="C11" s="35">
        <f>'620'!H4</f>
        <v>0</v>
      </c>
    </row>
    <row r="12" spans="1:3" ht="18.75" thickBot="1" x14ac:dyDescent="0.4">
      <c r="A12" s="36" t="s">
        <v>6</v>
      </c>
      <c r="B12" s="37">
        <f>SUM(B3:B11)</f>
        <v>0</v>
      </c>
      <c r="C12" s="37">
        <f>SUM(C3:C11)</f>
        <v>0</v>
      </c>
    </row>
    <row r="13" spans="1:3" x14ac:dyDescent="0.3">
      <c r="B13" s="30"/>
    </row>
  </sheetData>
  <sheetProtection algorithmName="SHA-512" hashValue="3AfmaXsiLO5vqHbxof14KtBGD5AqF1DVHPQcMvSdw7GXm3S+Hk1O9LkTCZzPuHiZouo+hY13rT40ZEXQd33+nw==" saltValue="RPypRaglGlkWJbpeX84E1Q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D44149-3C9B-47FE-A344-D453C447A8E3}">
  <sheetPr>
    <tabColor rgb="FFFF00FF"/>
  </sheetPr>
  <dimension ref="A1:H21"/>
  <sheetViews>
    <sheetView zoomScaleNormal="100" workbookViewId="0">
      <selection activeCell="F5" sqref="F5"/>
    </sheetView>
  </sheetViews>
  <sheetFormatPr defaultRowHeight="15" x14ac:dyDescent="0.25"/>
  <cols>
    <col min="1" max="1" width="77.7109375" customWidth="1"/>
    <col min="2" max="4" width="9.7109375" customWidth="1"/>
    <col min="5" max="7" width="19.7109375" customWidth="1"/>
    <col min="8" max="8" width="21.85546875" customWidth="1"/>
  </cols>
  <sheetData>
    <row r="1" spans="1:8" ht="17.25" thickBot="1" x14ac:dyDescent="0.3">
      <c r="A1" s="101" t="s">
        <v>21</v>
      </c>
      <c r="B1" s="102"/>
      <c r="C1" s="102"/>
      <c r="D1" s="102"/>
      <c r="E1" s="102"/>
      <c r="F1" s="102"/>
      <c r="G1" s="102"/>
      <c r="H1" s="102"/>
    </row>
    <row r="2" spans="1:8" ht="50.25" thickBot="1" x14ac:dyDescent="0.3">
      <c r="A2" s="2" t="s">
        <v>1</v>
      </c>
      <c r="B2" s="3" t="s">
        <v>2</v>
      </c>
      <c r="C2" s="4" t="s">
        <v>4</v>
      </c>
      <c r="D2" s="4" t="s">
        <v>3</v>
      </c>
      <c r="E2" s="56" t="s">
        <v>14</v>
      </c>
      <c r="F2" s="58" t="s">
        <v>15</v>
      </c>
      <c r="G2" s="58" t="s">
        <v>18</v>
      </c>
      <c r="H2" s="1" t="s">
        <v>17</v>
      </c>
    </row>
    <row r="3" spans="1:8" ht="75" customHeight="1" x14ac:dyDescent="0.25">
      <c r="A3" s="55" t="s">
        <v>51</v>
      </c>
      <c r="B3" s="5" t="s">
        <v>12</v>
      </c>
      <c r="C3" s="5">
        <v>1</v>
      </c>
      <c r="D3" s="5">
        <v>2</v>
      </c>
      <c r="E3" s="97">
        <v>0</v>
      </c>
      <c r="F3" s="57">
        <f t="shared" ref="F3:F4" si="0">E3*D3</f>
        <v>0</v>
      </c>
      <c r="G3" s="57">
        <f t="shared" ref="G3:G4" si="1">F3*0.21</f>
        <v>0</v>
      </c>
      <c r="H3" s="44">
        <f t="shared" ref="H3:H4" si="2">(F3*1.21)</f>
        <v>0</v>
      </c>
    </row>
    <row r="4" spans="1:8" ht="66" customHeight="1" x14ac:dyDescent="0.25">
      <c r="A4" s="6" t="s">
        <v>38</v>
      </c>
      <c r="B4" s="7" t="s">
        <v>0</v>
      </c>
      <c r="C4" s="7">
        <v>5</v>
      </c>
      <c r="D4" s="7">
        <v>25</v>
      </c>
      <c r="E4" s="93">
        <v>0</v>
      </c>
      <c r="F4" s="43">
        <f t="shared" si="0"/>
        <v>0</v>
      </c>
      <c r="G4" s="43">
        <f t="shared" si="1"/>
        <v>0</v>
      </c>
      <c r="H4" s="44">
        <f t="shared" si="2"/>
        <v>0</v>
      </c>
    </row>
    <row r="5" spans="1:8" ht="66" customHeight="1" thickBot="1" x14ac:dyDescent="0.3">
      <c r="A5" s="48" t="s">
        <v>50</v>
      </c>
      <c r="B5" s="16" t="s">
        <v>12</v>
      </c>
      <c r="C5" s="5">
        <v>1</v>
      </c>
      <c r="D5" s="5">
        <v>10</v>
      </c>
      <c r="E5" s="93">
        <v>0</v>
      </c>
      <c r="F5" s="43">
        <f>E5*D5</f>
        <v>0</v>
      </c>
      <c r="G5" s="43">
        <f>F5*0.21</f>
        <v>0</v>
      </c>
      <c r="H5" s="44">
        <f>(F5*1.21)</f>
        <v>0</v>
      </c>
    </row>
    <row r="6" spans="1:8" ht="18.75" thickBot="1" x14ac:dyDescent="0.3">
      <c r="A6" s="54" t="s">
        <v>19</v>
      </c>
      <c r="B6" s="50"/>
      <c r="C6" s="27"/>
      <c r="D6" s="28"/>
      <c r="E6" s="21">
        <f>SUM(E3:E5)</f>
        <v>0</v>
      </c>
      <c r="F6" s="22">
        <f>SUM(F3:F5)</f>
        <v>0</v>
      </c>
      <c r="G6" s="45">
        <f>SUM(G3:G5)</f>
        <v>0</v>
      </c>
      <c r="H6" s="23">
        <f>SUM(H3:H5)</f>
        <v>0</v>
      </c>
    </row>
    <row r="7" spans="1:8" x14ac:dyDescent="0.25">
      <c r="A7" s="49"/>
    </row>
    <row r="8" spans="1:8" x14ac:dyDescent="0.25">
      <c r="A8" s="49"/>
    </row>
    <row r="9" spans="1:8" x14ac:dyDescent="0.25">
      <c r="A9" s="49"/>
    </row>
    <row r="10" spans="1:8" x14ac:dyDescent="0.25">
      <c r="A10" s="49"/>
    </row>
    <row r="11" spans="1:8" x14ac:dyDescent="0.25">
      <c r="A11" s="49"/>
    </row>
    <row r="12" spans="1:8" x14ac:dyDescent="0.25">
      <c r="A12" s="49"/>
    </row>
    <row r="13" spans="1:8" x14ac:dyDescent="0.25">
      <c r="A13" s="49"/>
    </row>
    <row r="14" spans="1:8" x14ac:dyDescent="0.25">
      <c r="A14" s="49"/>
    </row>
    <row r="15" spans="1:8" x14ac:dyDescent="0.25">
      <c r="A15" s="49"/>
    </row>
    <row r="16" spans="1:8" x14ac:dyDescent="0.25">
      <c r="A16" s="49"/>
    </row>
    <row r="17" spans="1:1" x14ac:dyDescent="0.25">
      <c r="A17" s="49"/>
    </row>
    <row r="18" spans="1:1" x14ac:dyDescent="0.25">
      <c r="A18" s="49"/>
    </row>
    <row r="19" spans="1:1" x14ac:dyDescent="0.25">
      <c r="A19" s="49"/>
    </row>
    <row r="20" spans="1:1" x14ac:dyDescent="0.25">
      <c r="A20" s="49"/>
    </row>
    <row r="21" spans="1:1" x14ac:dyDescent="0.25">
      <c r="A21" s="49"/>
    </row>
  </sheetData>
  <sheetProtection algorithmName="SHA-512" hashValue="2BAKKUlgrknJOvgy8bgsTMvGYlgWDUV+dDQL1bejihYyS7BCVe8ipiP+Idl8E1e4m/XI7IF3HfFrexjotK9o2w==" saltValue="IK+KEm0OXlCN8NGv2zlBCA==" spinCount="100000" sheet="1" objects="1" scenarios="1"/>
  <mergeCells count="1">
    <mergeCell ref="A1:H1"/>
  </mergeCells>
  <printOptions horizontalCentered="1"/>
  <pageMargins left="0.59055118110236227" right="0.59055118110236227" top="0.98425196850393704" bottom="0.98425196850393704" header="0.51181102362204722" footer="0.51181102362204722"/>
  <pageSetup paperSize="9" scale="6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EC40"/>
  <sheetViews>
    <sheetView zoomScaleNormal="100" workbookViewId="0">
      <selection activeCell="F6" sqref="F6"/>
    </sheetView>
  </sheetViews>
  <sheetFormatPr defaultColWidth="9.140625" defaultRowHeight="15" x14ac:dyDescent="0.3"/>
  <cols>
    <col min="1" max="1" width="77.7109375" style="13" customWidth="1"/>
    <col min="2" max="4" width="9.7109375" style="9" customWidth="1"/>
    <col min="5" max="7" width="19.7109375" style="9" customWidth="1"/>
    <col min="8" max="8" width="21.85546875" style="9" customWidth="1"/>
    <col min="9" max="9" width="12.7109375" style="9" bestFit="1" customWidth="1"/>
    <col min="10" max="16384" width="9.140625" style="9"/>
  </cols>
  <sheetData>
    <row r="1" spans="1:133" s="12" customFormat="1" ht="30" customHeight="1" thickBot="1" x14ac:dyDescent="0.35">
      <c r="A1" s="103" t="s">
        <v>20</v>
      </c>
      <c r="B1" s="103"/>
      <c r="C1" s="103"/>
      <c r="D1" s="103"/>
      <c r="E1" s="103"/>
      <c r="F1" s="103"/>
      <c r="G1" s="103"/>
      <c r="H1" s="103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  <c r="BB1" s="9"/>
      <c r="BC1" s="9"/>
      <c r="BD1" s="9"/>
      <c r="BE1" s="9"/>
      <c r="BF1" s="9"/>
      <c r="BG1" s="9"/>
      <c r="BH1" s="9"/>
      <c r="BI1" s="9"/>
      <c r="BJ1" s="9"/>
      <c r="BK1" s="9"/>
      <c r="BL1" s="9"/>
      <c r="BM1" s="9"/>
      <c r="BN1" s="9"/>
      <c r="BO1" s="9"/>
      <c r="BP1" s="9"/>
      <c r="BQ1" s="9"/>
      <c r="BR1" s="9"/>
      <c r="BS1" s="9"/>
      <c r="BT1" s="9"/>
      <c r="BU1" s="9"/>
      <c r="BV1" s="9"/>
      <c r="BW1" s="9"/>
      <c r="BX1" s="9"/>
      <c r="BY1" s="9"/>
      <c r="BZ1" s="9"/>
      <c r="CA1" s="9"/>
      <c r="CB1" s="9"/>
      <c r="CC1" s="9"/>
      <c r="CD1" s="9"/>
      <c r="CE1" s="9"/>
      <c r="CF1" s="9"/>
      <c r="CG1" s="9"/>
      <c r="CH1" s="9"/>
      <c r="CI1" s="9"/>
      <c r="CJ1" s="9"/>
      <c r="CK1" s="9"/>
      <c r="CL1" s="9"/>
      <c r="CM1" s="9"/>
      <c r="CN1" s="9"/>
      <c r="CO1" s="9"/>
      <c r="CP1" s="9"/>
      <c r="CQ1" s="9"/>
      <c r="CR1" s="9"/>
      <c r="CS1" s="9"/>
      <c r="CT1" s="9"/>
      <c r="CU1" s="9"/>
      <c r="CV1" s="9"/>
      <c r="CW1" s="9"/>
      <c r="CX1" s="9"/>
      <c r="CY1" s="9"/>
      <c r="CZ1" s="9"/>
      <c r="DA1" s="9"/>
      <c r="DB1" s="9"/>
      <c r="DC1" s="9"/>
      <c r="DD1" s="9"/>
      <c r="DE1" s="9"/>
      <c r="DF1" s="9"/>
      <c r="DG1" s="9"/>
      <c r="DH1" s="9"/>
      <c r="DI1" s="9"/>
      <c r="DJ1" s="9"/>
      <c r="DK1" s="9"/>
      <c r="DL1" s="9"/>
      <c r="DM1" s="9"/>
      <c r="DN1" s="9"/>
      <c r="DO1" s="9"/>
      <c r="DP1" s="9"/>
      <c r="DQ1" s="9"/>
      <c r="DR1" s="9"/>
      <c r="DS1" s="9"/>
      <c r="DT1" s="9"/>
      <c r="DU1" s="9"/>
      <c r="DV1" s="9"/>
      <c r="DW1" s="9"/>
      <c r="DX1" s="9"/>
      <c r="DY1" s="9"/>
      <c r="DZ1" s="9"/>
      <c r="EA1" s="9"/>
      <c r="EB1" s="9"/>
      <c r="EC1" s="9"/>
    </row>
    <row r="2" spans="1:133" ht="51" customHeight="1" thickBot="1" x14ac:dyDescent="0.35">
      <c r="A2" s="2" t="s">
        <v>1</v>
      </c>
      <c r="B2" s="3" t="s">
        <v>2</v>
      </c>
      <c r="C2" s="4" t="s">
        <v>4</v>
      </c>
      <c r="D2" s="4" t="s">
        <v>3</v>
      </c>
      <c r="E2" s="15" t="s">
        <v>14</v>
      </c>
      <c r="F2" s="42" t="s">
        <v>15</v>
      </c>
      <c r="G2" s="42" t="s">
        <v>18</v>
      </c>
      <c r="H2" s="1" t="s">
        <v>17</v>
      </c>
    </row>
    <row r="3" spans="1:133" ht="66" customHeight="1" x14ac:dyDescent="0.3">
      <c r="A3" s="74" t="s">
        <v>43</v>
      </c>
      <c r="B3" s="16" t="s">
        <v>12</v>
      </c>
      <c r="C3" s="5">
        <v>1</v>
      </c>
      <c r="D3" s="5">
        <v>1</v>
      </c>
      <c r="E3" s="93">
        <v>0</v>
      </c>
      <c r="F3" s="43">
        <f>E3*D3</f>
        <v>0</v>
      </c>
      <c r="G3" s="43">
        <f>F3*0.21</f>
        <v>0</v>
      </c>
      <c r="H3" s="44">
        <f>F3*1.21</f>
        <v>0</v>
      </c>
    </row>
    <row r="4" spans="1:133" s="14" customFormat="1" ht="66" customHeight="1" x14ac:dyDescent="0.25">
      <c r="A4" s="75" t="s">
        <v>52</v>
      </c>
      <c r="B4" s="72" t="s">
        <v>12</v>
      </c>
      <c r="C4" s="7">
        <v>1</v>
      </c>
      <c r="D4" s="7">
        <v>1</v>
      </c>
      <c r="E4" s="93">
        <v>0</v>
      </c>
      <c r="F4" s="43">
        <f>E4*D4</f>
        <v>0</v>
      </c>
      <c r="G4" s="43">
        <f t="shared" ref="G4:G6" si="0">F4*0.21</f>
        <v>0</v>
      </c>
      <c r="H4" s="44">
        <f>F4*1.21</f>
        <v>0</v>
      </c>
    </row>
    <row r="5" spans="1:133" s="14" customFormat="1" ht="66" customHeight="1" x14ac:dyDescent="0.25">
      <c r="A5" s="88" t="s">
        <v>23</v>
      </c>
      <c r="B5" s="73" t="s">
        <v>16</v>
      </c>
      <c r="C5" s="8">
        <v>100</v>
      </c>
      <c r="D5" s="8">
        <v>1</v>
      </c>
      <c r="E5" s="93">
        <v>0</v>
      </c>
      <c r="F5" s="43">
        <f t="shared" ref="F5:F6" si="1">E5*D5</f>
        <v>0</v>
      </c>
      <c r="G5" s="43">
        <f t="shared" si="0"/>
        <v>0</v>
      </c>
      <c r="H5" s="44">
        <f t="shared" ref="H5:H6" si="2">(F5*1.21)</f>
        <v>0</v>
      </c>
    </row>
    <row r="6" spans="1:133" s="14" customFormat="1" ht="66" customHeight="1" thickBot="1" x14ac:dyDescent="0.3">
      <c r="A6" s="89" t="s">
        <v>24</v>
      </c>
      <c r="B6" s="72" t="s">
        <v>16</v>
      </c>
      <c r="C6" s="7">
        <v>100</v>
      </c>
      <c r="D6" s="7">
        <v>1</v>
      </c>
      <c r="E6" s="93">
        <v>0</v>
      </c>
      <c r="F6" s="43">
        <f t="shared" si="1"/>
        <v>0</v>
      </c>
      <c r="G6" s="43">
        <f t="shared" si="0"/>
        <v>0</v>
      </c>
      <c r="H6" s="44">
        <f t="shared" si="2"/>
        <v>0</v>
      </c>
    </row>
    <row r="7" spans="1:133" ht="22.5" customHeight="1" thickBot="1" x14ac:dyDescent="0.35">
      <c r="A7" s="26" t="s">
        <v>6</v>
      </c>
      <c r="B7" s="78"/>
      <c r="C7" s="83"/>
      <c r="D7" s="25"/>
      <c r="E7" s="19">
        <f>SUM(E3:E6)</f>
        <v>0</v>
      </c>
      <c r="F7" s="19">
        <f>SUM(F3:F6)</f>
        <v>0</v>
      </c>
      <c r="G7" s="19">
        <f>SUM(G3:G6)</f>
        <v>0</v>
      </c>
      <c r="H7" s="20">
        <f>SUM(H3:H6)</f>
        <v>0</v>
      </c>
    </row>
    <row r="8" spans="1:133" x14ac:dyDescent="0.3">
      <c r="A8" s="12"/>
      <c r="B8" s="84"/>
      <c r="C8" s="11"/>
      <c r="D8" s="11"/>
      <c r="E8" s="11"/>
      <c r="F8" s="11"/>
      <c r="H8" s="12"/>
    </row>
    <row r="9" spans="1:133" x14ac:dyDescent="0.3">
      <c r="A9" s="9"/>
      <c r="B9" s="11"/>
      <c r="C9" s="11"/>
      <c r="D9" s="11"/>
      <c r="E9" s="11"/>
      <c r="F9" s="11"/>
    </row>
    <row r="10" spans="1:133" x14ac:dyDescent="0.3">
      <c r="A10" s="9"/>
      <c r="B10" s="11"/>
      <c r="C10" s="11"/>
      <c r="D10" s="11"/>
      <c r="E10" s="11"/>
      <c r="F10" s="11"/>
    </row>
    <row r="11" spans="1:133" x14ac:dyDescent="0.3">
      <c r="A11" s="9"/>
      <c r="B11" s="11"/>
      <c r="C11" s="11"/>
      <c r="D11" s="11"/>
      <c r="E11" s="11"/>
      <c r="F11" s="11"/>
    </row>
    <row r="12" spans="1:133" x14ac:dyDescent="0.3">
      <c r="A12" s="9"/>
      <c r="B12" s="11"/>
      <c r="C12" s="11"/>
      <c r="D12" s="11"/>
      <c r="E12" s="11"/>
      <c r="F12" s="11"/>
    </row>
    <row r="13" spans="1:133" x14ac:dyDescent="0.3">
      <c r="A13" s="9"/>
      <c r="B13" s="11"/>
      <c r="C13" s="11"/>
      <c r="D13" s="11"/>
      <c r="E13" s="11"/>
      <c r="F13" s="11"/>
    </row>
    <row r="14" spans="1:133" x14ac:dyDescent="0.3">
      <c r="A14" s="14"/>
      <c r="B14" s="11"/>
      <c r="C14" s="11"/>
      <c r="D14" s="11"/>
      <c r="E14" s="11"/>
      <c r="F14" s="11"/>
    </row>
    <row r="15" spans="1:133" x14ac:dyDescent="0.3">
      <c r="A15" s="9"/>
      <c r="B15" s="11"/>
      <c r="C15" s="11"/>
      <c r="D15" s="11"/>
      <c r="E15" s="11"/>
      <c r="F15" s="11"/>
    </row>
    <row r="16" spans="1:133" x14ac:dyDescent="0.3">
      <c r="A16" s="9"/>
      <c r="B16" s="11"/>
      <c r="C16" s="11"/>
      <c r="D16" s="11"/>
      <c r="E16" s="11"/>
      <c r="F16" s="11"/>
    </row>
    <row r="17" spans="1:6" x14ac:dyDescent="0.3">
      <c r="A17" s="9"/>
      <c r="B17" s="11"/>
      <c r="C17" s="11"/>
      <c r="D17" s="11"/>
      <c r="E17" s="11"/>
      <c r="F17" s="11"/>
    </row>
    <row r="18" spans="1:6" x14ac:dyDescent="0.3">
      <c r="A18" s="9"/>
      <c r="B18" s="11"/>
      <c r="C18" s="11"/>
      <c r="D18" s="11"/>
      <c r="E18" s="11"/>
      <c r="F18" s="11"/>
    </row>
    <row r="19" spans="1:6" x14ac:dyDescent="0.3">
      <c r="A19" s="9"/>
      <c r="B19" s="11"/>
      <c r="C19" s="11"/>
      <c r="D19" s="11"/>
      <c r="E19" s="11"/>
      <c r="F19" s="11"/>
    </row>
    <row r="20" spans="1:6" x14ac:dyDescent="0.3">
      <c r="A20" s="9"/>
      <c r="B20" s="11"/>
      <c r="C20" s="11"/>
      <c r="D20" s="11"/>
      <c r="E20" s="11"/>
      <c r="F20" s="11"/>
    </row>
    <row r="21" spans="1:6" x14ac:dyDescent="0.3">
      <c r="A21" s="9"/>
      <c r="B21" s="11"/>
      <c r="C21" s="11"/>
      <c r="D21" s="11"/>
      <c r="E21" s="11"/>
      <c r="F21" s="11"/>
    </row>
    <row r="22" spans="1:6" x14ac:dyDescent="0.3">
      <c r="A22" s="9"/>
      <c r="B22" s="11"/>
      <c r="C22" s="11"/>
      <c r="D22" s="11"/>
      <c r="E22" s="11"/>
      <c r="F22" s="11"/>
    </row>
    <row r="23" spans="1:6" x14ac:dyDescent="0.3">
      <c r="A23" s="9"/>
      <c r="B23" s="11"/>
      <c r="C23" s="11"/>
      <c r="D23" s="11"/>
      <c r="E23" s="11"/>
      <c r="F23" s="11"/>
    </row>
    <row r="24" spans="1:6" x14ac:dyDescent="0.3">
      <c r="A24" s="9"/>
      <c r="B24" s="11"/>
      <c r="C24" s="11"/>
      <c r="D24" s="11"/>
      <c r="E24" s="11"/>
      <c r="F24" s="11"/>
    </row>
    <row r="25" spans="1:6" x14ac:dyDescent="0.3">
      <c r="A25" s="9"/>
      <c r="B25" s="11"/>
      <c r="C25" s="11"/>
      <c r="D25" s="11"/>
      <c r="E25" s="11"/>
      <c r="F25" s="11"/>
    </row>
    <row r="26" spans="1:6" x14ac:dyDescent="0.3">
      <c r="A26" s="9"/>
      <c r="B26" s="11"/>
      <c r="C26" s="11"/>
      <c r="D26" s="11"/>
      <c r="E26" s="11"/>
      <c r="F26" s="11"/>
    </row>
    <row r="27" spans="1:6" x14ac:dyDescent="0.3">
      <c r="A27" s="9"/>
      <c r="B27" s="11"/>
      <c r="C27" s="11"/>
      <c r="D27" s="11"/>
      <c r="E27" s="11"/>
      <c r="F27" s="11"/>
    </row>
    <row r="28" spans="1:6" x14ac:dyDescent="0.3">
      <c r="A28" s="9"/>
      <c r="B28" s="11"/>
      <c r="C28" s="11"/>
      <c r="D28" s="11"/>
      <c r="E28" s="11"/>
      <c r="F28" s="11"/>
    </row>
    <row r="29" spans="1:6" x14ac:dyDescent="0.3">
      <c r="A29" s="9"/>
      <c r="B29" s="11"/>
      <c r="C29" s="11"/>
      <c r="D29" s="11"/>
      <c r="E29" s="11"/>
      <c r="F29" s="11"/>
    </row>
    <row r="30" spans="1:6" x14ac:dyDescent="0.3">
      <c r="A30" s="9"/>
      <c r="B30" s="11"/>
      <c r="C30" s="11"/>
      <c r="D30" s="11"/>
      <c r="E30" s="11"/>
      <c r="F30" s="11"/>
    </row>
    <row r="31" spans="1:6" x14ac:dyDescent="0.3">
      <c r="A31" s="9"/>
      <c r="B31" s="11"/>
      <c r="C31" s="11"/>
      <c r="D31" s="11"/>
      <c r="E31" s="11"/>
      <c r="F31" s="11"/>
    </row>
    <row r="32" spans="1:6" x14ac:dyDescent="0.3">
      <c r="A32" s="9"/>
      <c r="B32" s="11"/>
      <c r="C32" s="11"/>
      <c r="D32" s="11"/>
      <c r="E32" s="11"/>
      <c r="F32" s="11"/>
    </row>
    <row r="33" spans="1:1" x14ac:dyDescent="0.3">
      <c r="A33" s="9"/>
    </row>
    <row r="34" spans="1:1" x14ac:dyDescent="0.3">
      <c r="A34" s="9"/>
    </row>
    <row r="35" spans="1:1" x14ac:dyDescent="0.3">
      <c r="A35" s="9"/>
    </row>
    <row r="36" spans="1:1" x14ac:dyDescent="0.3">
      <c r="A36" s="9"/>
    </row>
    <row r="37" spans="1:1" x14ac:dyDescent="0.3">
      <c r="A37" s="9"/>
    </row>
    <row r="38" spans="1:1" x14ac:dyDescent="0.3">
      <c r="A38" s="9"/>
    </row>
    <row r="39" spans="1:1" x14ac:dyDescent="0.3">
      <c r="A39" s="9"/>
    </row>
    <row r="40" spans="1:1" x14ac:dyDescent="0.3">
      <c r="A40" s="9"/>
    </row>
  </sheetData>
  <sheetProtection algorithmName="SHA-512" hashValue="U6ogJ0PfRrGb7zusIgTF69g7KfvgwC2psePEznof976vXieaq4jh5tE6iQnYFlVIoFfKEq26NCp95gJsiVLjwg==" saltValue="zRfOsX+mbQyqUr/21SskEQ==" spinCount="100000" sheet="1" objects="1" scenarios="1"/>
  <mergeCells count="1">
    <mergeCell ref="A1:H1"/>
  </mergeCells>
  <pageMargins left="0.70866141732283472" right="0.70866141732283472" top="0.78740157480314965" bottom="0.78740157480314965" header="0.31496062992125984" footer="0.31496062992125984"/>
  <pageSetup paperSize="9" scale="6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CC377B-A955-4AC8-B856-C5EF16ED830A}">
  <sheetPr>
    <tabColor theme="5" tint="-0.249977111117893"/>
  </sheetPr>
  <dimension ref="A1:H11"/>
  <sheetViews>
    <sheetView zoomScaleNormal="100" workbookViewId="0">
      <selection activeCell="F4" sqref="F4"/>
    </sheetView>
  </sheetViews>
  <sheetFormatPr defaultColWidth="25.7109375" defaultRowHeight="16.5" x14ac:dyDescent="0.3"/>
  <cols>
    <col min="1" max="1" width="77.7109375" style="30" customWidth="1"/>
    <col min="2" max="4" width="9.7109375" style="30" customWidth="1"/>
    <col min="5" max="7" width="19.7109375" style="30" customWidth="1"/>
    <col min="8" max="8" width="21.85546875" style="30" customWidth="1"/>
    <col min="9" max="16384" width="25.7109375" style="30"/>
  </cols>
  <sheetData>
    <row r="1" spans="1:8" s="47" customFormat="1" ht="30" customHeight="1" thickBot="1" x14ac:dyDescent="0.3">
      <c r="A1" s="100" t="s">
        <v>30</v>
      </c>
      <c r="B1" s="100"/>
      <c r="C1" s="100"/>
      <c r="D1" s="100"/>
      <c r="E1" s="100"/>
      <c r="F1" s="100"/>
      <c r="G1" s="100"/>
      <c r="H1" s="100"/>
    </row>
    <row r="2" spans="1:8" ht="62.25" customHeight="1" thickBot="1" x14ac:dyDescent="0.35">
      <c r="A2" s="2" t="s">
        <v>1</v>
      </c>
      <c r="B2" s="3" t="s">
        <v>2</v>
      </c>
      <c r="C2" s="4" t="s">
        <v>4</v>
      </c>
      <c r="D2" s="4" t="s">
        <v>3</v>
      </c>
      <c r="E2" s="15" t="s">
        <v>14</v>
      </c>
      <c r="F2" s="42" t="s">
        <v>15</v>
      </c>
      <c r="G2" s="42" t="s">
        <v>18</v>
      </c>
      <c r="H2" s="1" t="s">
        <v>17</v>
      </c>
    </row>
    <row r="3" spans="1:8" ht="66" customHeight="1" x14ac:dyDescent="0.3">
      <c r="A3" s="59" t="s">
        <v>39</v>
      </c>
      <c r="B3" s="7" t="s">
        <v>16</v>
      </c>
      <c r="C3" s="7">
        <v>1</v>
      </c>
      <c r="D3" s="7">
        <v>10</v>
      </c>
      <c r="E3" s="94">
        <v>0</v>
      </c>
      <c r="F3" s="43">
        <f t="shared" ref="F3:F4" si="0">E3*D3</f>
        <v>0</v>
      </c>
      <c r="G3" s="43">
        <f t="shared" ref="G3:G4" si="1">F3*0.21</f>
        <v>0</v>
      </c>
      <c r="H3" s="17">
        <f t="shared" ref="H3:H4" si="2">(F3*1.21)</f>
        <v>0</v>
      </c>
    </row>
    <row r="4" spans="1:8" ht="66" customHeight="1" thickBot="1" x14ac:dyDescent="0.35">
      <c r="A4" s="60" t="s">
        <v>25</v>
      </c>
      <c r="B4" s="7" t="s">
        <v>16</v>
      </c>
      <c r="C4" s="7">
        <v>1</v>
      </c>
      <c r="D4" s="7">
        <v>5</v>
      </c>
      <c r="E4" s="94">
        <v>0</v>
      </c>
      <c r="F4" s="43">
        <f t="shared" si="0"/>
        <v>0</v>
      </c>
      <c r="G4" s="43">
        <f t="shared" si="1"/>
        <v>0</v>
      </c>
      <c r="H4" s="17">
        <f t="shared" si="2"/>
        <v>0</v>
      </c>
    </row>
    <row r="5" spans="1:8" ht="17.25" thickBot="1" x14ac:dyDescent="0.35">
      <c r="A5" s="76" t="s">
        <v>6</v>
      </c>
      <c r="B5" s="29"/>
      <c r="C5" s="29"/>
      <c r="D5" s="29"/>
      <c r="E5" s="18">
        <f>SUM(E3:E4)</f>
        <v>0</v>
      </c>
      <c r="F5" s="19">
        <f>SUM(F3:F4)</f>
        <v>0</v>
      </c>
      <c r="G5" s="19">
        <f>SUM(G3:G4)</f>
        <v>0</v>
      </c>
      <c r="H5" s="20">
        <f>SUM(H3:H4)</f>
        <v>0</v>
      </c>
    </row>
    <row r="6" spans="1:8" x14ac:dyDescent="0.3">
      <c r="A6" s="9"/>
      <c r="B6" s="9"/>
      <c r="C6" s="9"/>
      <c r="D6" s="9"/>
      <c r="E6" s="9"/>
      <c r="F6" s="9"/>
      <c r="G6" s="9"/>
      <c r="H6" s="9"/>
    </row>
    <row r="7" spans="1:8" x14ac:dyDescent="0.3">
      <c r="A7" s="9"/>
      <c r="B7" s="9"/>
      <c r="C7" s="9"/>
      <c r="D7" s="9"/>
      <c r="E7" s="9"/>
      <c r="F7" s="9"/>
      <c r="G7" s="9"/>
      <c r="H7" s="9"/>
    </row>
    <row r="9" spans="1:8" x14ac:dyDescent="0.3">
      <c r="A9" s="9"/>
    </row>
    <row r="11" spans="1:8" x14ac:dyDescent="0.3">
      <c r="A11" s="9"/>
    </row>
  </sheetData>
  <sheetProtection algorithmName="SHA-512" hashValue="IfuoJKR9J3yuvR6X3FSXGB+BGERW3PQd6FGopXhHsDCq/kUJLZw/cMNORJNwKRs43HoQBdj47JLANJKrnD57bQ==" saltValue="WCo26eCUuTUf6TLwmN8l2Q==" spinCount="100000" sheet="1" objects="1" scenarios="1"/>
  <mergeCells count="1">
    <mergeCell ref="A1:H1"/>
  </mergeCells>
  <pageMargins left="0.51181102362204722" right="0.51181102362204722" top="0.59055118110236227" bottom="0.98425196850393704" header="0.31496062992125984" footer="0.31496062992125984"/>
  <pageSetup paperSize="9" scale="6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0DCC69-4DA3-45F9-B7E3-96ED0EEE24EF}">
  <sheetPr>
    <tabColor theme="5" tint="-0.249977111117893"/>
  </sheetPr>
  <dimension ref="A1:H15"/>
  <sheetViews>
    <sheetView zoomScaleNormal="100" workbookViewId="0">
      <selection activeCell="F4" sqref="F4"/>
    </sheetView>
  </sheetViews>
  <sheetFormatPr defaultColWidth="25.7109375" defaultRowHeight="16.5" x14ac:dyDescent="0.3"/>
  <cols>
    <col min="1" max="1" width="77.7109375" style="30" customWidth="1"/>
    <col min="2" max="4" width="9.7109375" style="30" customWidth="1"/>
    <col min="5" max="7" width="19.7109375" style="30" customWidth="1"/>
    <col min="8" max="8" width="21.85546875" style="30" customWidth="1"/>
    <col min="9" max="16384" width="25.7109375" style="30"/>
  </cols>
  <sheetData>
    <row r="1" spans="1:8" s="47" customFormat="1" ht="30" customHeight="1" thickBot="1" x14ac:dyDescent="0.3">
      <c r="A1" s="100" t="s">
        <v>26</v>
      </c>
      <c r="B1" s="100"/>
      <c r="C1" s="100"/>
      <c r="D1" s="100"/>
      <c r="E1" s="100"/>
      <c r="F1" s="100"/>
      <c r="G1" s="100"/>
      <c r="H1" s="100"/>
    </row>
    <row r="2" spans="1:8" ht="62.25" customHeight="1" thickBot="1" x14ac:dyDescent="0.35">
      <c r="A2" s="2" t="s">
        <v>1</v>
      </c>
      <c r="B2" s="3" t="s">
        <v>2</v>
      </c>
      <c r="C2" s="4" t="s">
        <v>4</v>
      </c>
      <c r="D2" s="4" t="s">
        <v>3</v>
      </c>
      <c r="E2" s="15" t="s">
        <v>14</v>
      </c>
      <c r="F2" s="42" t="s">
        <v>15</v>
      </c>
      <c r="G2" s="42" t="s">
        <v>18</v>
      </c>
      <c r="H2" s="1" t="s">
        <v>17</v>
      </c>
    </row>
    <row r="3" spans="1:8" ht="66" customHeight="1" x14ac:dyDescent="0.3">
      <c r="A3" s="6" t="s">
        <v>40</v>
      </c>
      <c r="B3" s="7" t="s">
        <v>12</v>
      </c>
      <c r="C3" s="7">
        <v>10</v>
      </c>
      <c r="D3" s="7">
        <v>20</v>
      </c>
      <c r="E3" s="94">
        <v>0</v>
      </c>
      <c r="F3" s="43">
        <f t="shared" ref="F3" si="0">E3*D3</f>
        <v>0</v>
      </c>
      <c r="G3" s="46">
        <f>F3*0.21</f>
        <v>0</v>
      </c>
      <c r="H3" s="17">
        <f t="shared" ref="H3" si="1">(F3*1.21)</f>
        <v>0</v>
      </c>
    </row>
    <row r="4" spans="1:8" ht="66" customHeight="1" thickBot="1" x14ac:dyDescent="0.35">
      <c r="A4" s="6" t="s">
        <v>44</v>
      </c>
      <c r="B4" s="7" t="s">
        <v>12</v>
      </c>
      <c r="C4" s="7">
        <v>1</v>
      </c>
      <c r="D4" s="7">
        <v>1</v>
      </c>
      <c r="E4" s="94">
        <v>0</v>
      </c>
      <c r="F4" s="43">
        <f t="shared" ref="F4" si="2">E4*D4</f>
        <v>0</v>
      </c>
      <c r="G4" s="46">
        <f>F4*0.21</f>
        <v>0</v>
      </c>
      <c r="H4" s="17">
        <f t="shared" ref="H4" si="3">(F4*1.21)</f>
        <v>0</v>
      </c>
    </row>
    <row r="5" spans="1:8" ht="17.25" thickBot="1" x14ac:dyDescent="0.35">
      <c r="A5" s="80" t="s">
        <v>6</v>
      </c>
      <c r="B5" s="81"/>
      <c r="C5" s="81"/>
      <c r="D5" s="81"/>
      <c r="E5" s="79">
        <f>SUM(E3:E4)</f>
        <v>0</v>
      </c>
      <c r="F5" s="79">
        <f>SUM(F3:F4)</f>
        <v>0</v>
      </c>
      <c r="G5" s="79">
        <f>SUM(G3:G4)</f>
        <v>0</v>
      </c>
      <c r="H5" s="20">
        <f>SUM(H3:H4)</f>
        <v>0</v>
      </c>
    </row>
    <row r="6" spans="1:8" x14ac:dyDescent="0.3">
      <c r="A6" s="9"/>
      <c r="B6" s="9"/>
      <c r="C6" s="9"/>
      <c r="D6" s="9"/>
      <c r="E6" s="9"/>
      <c r="F6" s="9"/>
      <c r="G6" s="9"/>
      <c r="H6" s="9"/>
    </row>
    <row r="7" spans="1:8" x14ac:dyDescent="0.3">
      <c r="A7" s="9"/>
      <c r="B7" s="9"/>
      <c r="C7" s="9"/>
      <c r="D7" s="9"/>
      <c r="E7" s="9"/>
      <c r="F7" s="9"/>
      <c r="G7" s="9"/>
      <c r="H7" s="9"/>
    </row>
    <row r="12" spans="1:8" x14ac:dyDescent="0.3">
      <c r="H12" s="9"/>
    </row>
    <row r="15" spans="1:8" x14ac:dyDescent="0.3">
      <c r="A15" s="9"/>
    </row>
  </sheetData>
  <sheetProtection algorithmName="SHA-512" hashValue="8W/JuCFlwm1NCC44ZNVF8I2NyNp36/GF9t0aKNJ6vQNgmUF5N8YTp7y9GC7sSsxnXjIZkrktRydgzOQ4mNl8Uw==" saltValue="aXVe5wwy6jczGknGIM1JYw==" spinCount="100000" sheet="1" objects="1" scenarios="1"/>
  <mergeCells count="1">
    <mergeCell ref="A1:H1"/>
  </mergeCells>
  <pageMargins left="0.51181102362204722" right="0.51181102362204722" top="0.59055118110236227" bottom="0.98425196850393704" header="0.31496062992125984" footer="0.31496062992125984"/>
  <pageSetup paperSize="9" scale="6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995D5C-FD42-4C5F-BD5B-004E97567F63}">
  <sheetPr>
    <tabColor theme="5" tint="-0.249977111117893"/>
  </sheetPr>
  <dimension ref="A1:H11"/>
  <sheetViews>
    <sheetView zoomScaleNormal="100" workbookViewId="0">
      <selection activeCell="F5" sqref="F5"/>
    </sheetView>
  </sheetViews>
  <sheetFormatPr defaultColWidth="25.7109375" defaultRowHeight="16.5" x14ac:dyDescent="0.3"/>
  <cols>
    <col min="1" max="1" width="77.7109375" style="30" customWidth="1"/>
    <col min="2" max="4" width="9.7109375" style="30" customWidth="1"/>
    <col min="5" max="7" width="19.7109375" style="30" customWidth="1"/>
    <col min="8" max="8" width="21.85546875" style="30" customWidth="1"/>
    <col min="9" max="16384" width="25.7109375" style="30"/>
  </cols>
  <sheetData>
    <row r="1" spans="1:8" s="47" customFormat="1" ht="30" customHeight="1" thickBot="1" x14ac:dyDescent="0.3">
      <c r="A1" s="100" t="s">
        <v>27</v>
      </c>
      <c r="B1" s="100"/>
      <c r="C1" s="100"/>
      <c r="D1" s="100"/>
      <c r="E1" s="100"/>
      <c r="F1" s="100"/>
      <c r="G1" s="100"/>
      <c r="H1" s="100"/>
    </row>
    <row r="2" spans="1:8" ht="62.25" customHeight="1" thickBot="1" x14ac:dyDescent="0.35">
      <c r="A2" s="2" t="s">
        <v>1</v>
      </c>
      <c r="B2" s="3" t="s">
        <v>2</v>
      </c>
      <c r="C2" s="4" t="s">
        <v>4</v>
      </c>
      <c r="D2" s="4" t="s">
        <v>3</v>
      </c>
      <c r="E2" s="15" t="s">
        <v>14</v>
      </c>
      <c r="F2" s="42" t="s">
        <v>15</v>
      </c>
      <c r="G2" s="42" t="s">
        <v>18</v>
      </c>
      <c r="H2" s="1" t="s">
        <v>17</v>
      </c>
    </row>
    <row r="3" spans="1:8" ht="66" customHeight="1" x14ac:dyDescent="0.3">
      <c r="A3" s="74" t="s">
        <v>53</v>
      </c>
      <c r="B3" s="72" t="s">
        <v>12</v>
      </c>
      <c r="C3" s="7">
        <v>1</v>
      </c>
      <c r="D3" s="7">
        <v>5</v>
      </c>
      <c r="E3" s="94">
        <v>0</v>
      </c>
      <c r="F3" s="46">
        <f>E3*D3</f>
        <v>0</v>
      </c>
      <c r="G3" s="46">
        <f>F3*0.21</f>
        <v>0</v>
      </c>
      <c r="H3" s="17">
        <f t="shared" ref="H3" si="0">(F3*1.21)</f>
        <v>0</v>
      </c>
    </row>
    <row r="4" spans="1:8" ht="66" customHeight="1" x14ac:dyDescent="0.3">
      <c r="A4" s="77" t="s">
        <v>41</v>
      </c>
      <c r="B4" s="72" t="s">
        <v>16</v>
      </c>
      <c r="C4" s="7">
        <v>10</v>
      </c>
      <c r="D4" s="7">
        <v>20</v>
      </c>
      <c r="E4" s="94">
        <v>0</v>
      </c>
      <c r="F4" s="46">
        <f>E4*D4</f>
        <v>0</v>
      </c>
      <c r="G4" s="46">
        <f>F4*0.21</f>
        <v>0</v>
      </c>
      <c r="H4" s="17">
        <f t="shared" ref="H4" si="1">(F4*1.21)</f>
        <v>0</v>
      </c>
    </row>
    <row r="5" spans="1:8" ht="66" customHeight="1" thickBot="1" x14ac:dyDescent="0.35">
      <c r="A5" s="86" t="s">
        <v>42</v>
      </c>
      <c r="B5" s="72" t="s">
        <v>12</v>
      </c>
      <c r="C5" s="7">
        <v>1</v>
      </c>
      <c r="D5" s="7">
        <v>1</v>
      </c>
      <c r="E5" s="94">
        <v>0</v>
      </c>
      <c r="F5" s="46">
        <f>E5*D5</f>
        <v>0</v>
      </c>
      <c r="G5" s="46">
        <f t="shared" ref="G5" si="2">F5*0.21</f>
        <v>0</v>
      </c>
      <c r="H5" s="17">
        <f>(F5*1.21)</f>
        <v>0</v>
      </c>
    </row>
    <row r="6" spans="1:8" ht="17.25" thickBot="1" x14ac:dyDescent="0.35">
      <c r="A6" s="80" t="s">
        <v>6</v>
      </c>
      <c r="B6" s="81"/>
      <c r="C6" s="81"/>
      <c r="D6" s="81"/>
      <c r="E6" s="79">
        <f>SUM(E3:E5)</f>
        <v>0</v>
      </c>
      <c r="F6" s="79">
        <f>SUM(F3:F5)</f>
        <v>0</v>
      </c>
      <c r="G6" s="19">
        <f>SUM(G3:G5)</f>
        <v>0</v>
      </c>
      <c r="H6" s="82">
        <f>SUM(H3:H5)</f>
        <v>0</v>
      </c>
    </row>
    <row r="7" spans="1:8" x14ac:dyDescent="0.3">
      <c r="A7" s="9"/>
      <c r="B7" s="9"/>
      <c r="C7" s="9"/>
      <c r="D7" s="9"/>
      <c r="E7" s="9"/>
      <c r="F7" s="9"/>
      <c r="G7" s="9"/>
      <c r="H7" s="9"/>
    </row>
    <row r="8" spans="1:8" x14ac:dyDescent="0.3">
      <c r="A8" s="9"/>
      <c r="B8" s="9"/>
      <c r="C8" s="9"/>
      <c r="D8" s="9"/>
      <c r="E8" s="9"/>
      <c r="F8" s="9"/>
      <c r="G8" s="9"/>
      <c r="H8" s="9"/>
    </row>
    <row r="9" spans="1:8" x14ac:dyDescent="0.3">
      <c r="E9" s="98"/>
    </row>
    <row r="11" spans="1:8" x14ac:dyDescent="0.3">
      <c r="E11" s="9"/>
    </row>
  </sheetData>
  <sheetProtection algorithmName="SHA-512" hashValue="yd7MSG1NDhc4uaGVmANo1cgpMkgo4FWUv+rvDo6HA1zEbqlf4ahlbfM4/yLA5Y3FuJIXhEpKXb7SWVLP8aptaw==" saltValue="xAMXM6d3LbzsDmUkrD22YQ==" spinCount="100000" sheet="1" objects="1" scenarios="1"/>
  <mergeCells count="1">
    <mergeCell ref="A1:H1"/>
  </mergeCells>
  <pageMargins left="0.51181102362204722" right="0.51181102362204722" top="0.59055118110236227" bottom="0.98425196850393704" header="0.31496062992125984" footer="0.31496062992125984"/>
  <pageSetup paperSize="9" scale="6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00CF29-4C44-461F-B680-FBB6D3023692}">
  <sheetPr>
    <tabColor theme="5" tint="-0.249977111117893"/>
  </sheetPr>
  <dimension ref="A1:H8"/>
  <sheetViews>
    <sheetView zoomScaleNormal="100" workbookViewId="0">
      <selection activeCell="F3" sqref="F3"/>
    </sheetView>
  </sheetViews>
  <sheetFormatPr defaultColWidth="25.7109375" defaultRowHeight="16.5" x14ac:dyDescent="0.3"/>
  <cols>
    <col min="1" max="1" width="77.7109375" style="30" customWidth="1"/>
    <col min="2" max="4" width="9.7109375" style="30" customWidth="1"/>
    <col min="5" max="7" width="19.7109375" style="30" customWidth="1"/>
    <col min="8" max="8" width="21.85546875" style="30" customWidth="1"/>
    <col min="9" max="16384" width="25.7109375" style="30"/>
  </cols>
  <sheetData>
    <row r="1" spans="1:8" s="47" customFormat="1" ht="30" customHeight="1" thickBot="1" x14ac:dyDescent="0.3">
      <c r="A1" s="100" t="s">
        <v>28</v>
      </c>
      <c r="B1" s="100"/>
      <c r="C1" s="100"/>
      <c r="D1" s="100"/>
      <c r="E1" s="100"/>
      <c r="F1" s="100"/>
      <c r="G1" s="100"/>
      <c r="H1" s="100"/>
    </row>
    <row r="2" spans="1:8" ht="62.25" customHeight="1" thickBot="1" x14ac:dyDescent="0.35">
      <c r="A2" s="2" t="s">
        <v>1</v>
      </c>
      <c r="B2" s="3" t="s">
        <v>2</v>
      </c>
      <c r="C2" s="4" t="s">
        <v>4</v>
      </c>
      <c r="D2" s="4" t="s">
        <v>3</v>
      </c>
      <c r="E2" s="15" t="s">
        <v>14</v>
      </c>
      <c r="F2" s="42" t="s">
        <v>15</v>
      </c>
      <c r="G2" s="42" t="s">
        <v>18</v>
      </c>
      <c r="H2" s="1" t="s">
        <v>17</v>
      </c>
    </row>
    <row r="3" spans="1:8" ht="66" customHeight="1" thickBot="1" x14ac:dyDescent="0.35">
      <c r="A3" s="87" t="s">
        <v>29</v>
      </c>
      <c r="B3" s="7" t="s">
        <v>12</v>
      </c>
      <c r="C3" s="7">
        <v>1</v>
      </c>
      <c r="D3" s="7">
        <v>10</v>
      </c>
      <c r="E3" s="94">
        <v>0</v>
      </c>
      <c r="F3" s="46">
        <f>E3*D3</f>
        <v>0</v>
      </c>
      <c r="G3" s="46">
        <f>F3*0.21</f>
        <v>0</v>
      </c>
      <c r="H3" s="17">
        <f t="shared" ref="H3" si="0">(F3*1.21)</f>
        <v>0</v>
      </c>
    </row>
    <row r="4" spans="1:8" ht="17.25" thickBot="1" x14ac:dyDescent="0.35">
      <c r="A4" s="80" t="s">
        <v>6</v>
      </c>
      <c r="B4" s="81"/>
      <c r="C4" s="81"/>
      <c r="D4" s="81"/>
      <c r="E4" s="79">
        <f>SUM(E3:E3)</f>
        <v>0</v>
      </c>
      <c r="F4" s="79">
        <f>SUM(F3:F3)</f>
        <v>0</v>
      </c>
      <c r="G4" s="79">
        <f>SUM(G3:G3)</f>
        <v>0</v>
      </c>
      <c r="H4" s="20">
        <f>SUM(H3:H3)</f>
        <v>0</v>
      </c>
    </row>
    <row r="5" spans="1:8" x14ac:dyDescent="0.3">
      <c r="A5" s="9"/>
      <c r="B5" s="9"/>
      <c r="C5" s="9"/>
      <c r="D5" s="9"/>
      <c r="E5" s="9"/>
      <c r="F5" s="9"/>
      <c r="G5" s="9"/>
      <c r="H5" s="9"/>
    </row>
    <row r="6" spans="1:8" x14ac:dyDescent="0.3">
      <c r="A6" s="9"/>
      <c r="B6" s="9"/>
      <c r="C6" s="9"/>
      <c r="D6" s="9"/>
      <c r="E6" s="9"/>
      <c r="F6" s="9"/>
      <c r="G6" s="9"/>
      <c r="H6" s="9"/>
    </row>
    <row r="8" spans="1:8" x14ac:dyDescent="0.3">
      <c r="A8" s="9"/>
    </row>
  </sheetData>
  <sheetProtection algorithmName="SHA-512" hashValue="V7zPHvnaLu+/kGi40CM5OO46tkKH+kFqroy2omTFW6Ay+i7jeVtJPF03ux9H7FFt0SlNg+4m3enQdGaY6bPhhg==" saltValue="C1ekr+4itNclezLrGHAJ8w==" spinCount="100000" sheet="1" objects="1" scenarios="1"/>
  <mergeCells count="1">
    <mergeCell ref="A1:H1"/>
  </mergeCells>
  <pageMargins left="0.51181102362204722" right="0.51181102362204722" top="0.59055118110236227" bottom="0.98425196850393704" header="0.31496062992125984" footer="0.31496062992125984"/>
  <pageSetup paperSize="9" scale="66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903F4C-54EB-4481-9957-ABE7E8610F12}">
  <sheetPr>
    <tabColor theme="5" tint="-0.249977111117893"/>
  </sheetPr>
  <dimension ref="A1:H10"/>
  <sheetViews>
    <sheetView tabSelected="1" zoomScaleNormal="100" workbookViewId="0">
      <selection activeCell="F5" sqref="F5"/>
    </sheetView>
  </sheetViews>
  <sheetFormatPr defaultColWidth="25.7109375" defaultRowHeight="16.5" x14ac:dyDescent="0.3"/>
  <cols>
    <col min="1" max="1" width="77.7109375" style="30" customWidth="1"/>
    <col min="2" max="4" width="9.7109375" style="30" customWidth="1"/>
    <col min="5" max="7" width="19.7109375" style="30" customWidth="1"/>
    <col min="8" max="8" width="21.85546875" style="30" customWidth="1"/>
    <col min="9" max="16384" width="25.7109375" style="30"/>
  </cols>
  <sheetData>
    <row r="1" spans="1:8" s="47" customFormat="1" ht="30" customHeight="1" thickBot="1" x14ac:dyDescent="0.3">
      <c r="A1" s="100" t="s">
        <v>33</v>
      </c>
      <c r="B1" s="100"/>
      <c r="C1" s="100"/>
      <c r="D1" s="100"/>
      <c r="E1" s="100"/>
      <c r="F1" s="100"/>
      <c r="G1" s="100"/>
      <c r="H1" s="100"/>
    </row>
    <row r="2" spans="1:8" ht="62.25" customHeight="1" thickBot="1" x14ac:dyDescent="0.35">
      <c r="A2" s="66" t="s">
        <v>1</v>
      </c>
      <c r="B2" s="67" t="s">
        <v>2</v>
      </c>
      <c r="C2" s="68" t="s">
        <v>4</v>
      </c>
      <c r="D2" s="68" t="s">
        <v>3</v>
      </c>
      <c r="E2" s="69" t="s">
        <v>14</v>
      </c>
      <c r="F2" s="70" t="s">
        <v>15</v>
      </c>
      <c r="G2" s="70" t="s">
        <v>18</v>
      </c>
      <c r="H2" s="71" t="s">
        <v>17</v>
      </c>
    </row>
    <row r="3" spans="1:8" ht="66" customHeight="1" x14ac:dyDescent="0.3">
      <c r="A3" s="85" t="s">
        <v>31</v>
      </c>
      <c r="B3" s="8" t="s">
        <v>16</v>
      </c>
      <c r="C3" s="61">
        <v>100</v>
      </c>
      <c r="D3" s="61">
        <v>5</v>
      </c>
      <c r="E3" s="99">
        <v>0</v>
      </c>
      <c r="F3" s="63">
        <f>D3*E3</f>
        <v>0</v>
      </c>
      <c r="G3" s="64">
        <f t="shared" ref="G3" si="0">F3*0.21</f>
        <v>0</v>
      </c>
      <c r="H3" s="17">
        <f t="shared" ref="H3:H5" si="1">(F3*1.21)</f>
        <v>0</v>
      </c>
    </row>
    <row r="4" spans="1:8" ht="66" customHeight="1" x14ac:dyDescent="0.3">
      <c r="A4" s="90" t="s">
        <v>32</v>
      </c>
      <c r="B4" s="7" t="s">
        <v>16</v>
      </c>
      <c r="C4" s="7">
        <v>100</v>
      </c>
      <c r="D4" s="7">
        <v>5</v>
      </c>
      <c r="E4" s="94">
        <v>0</v>
      </c>
      <c r="F4" s="62">
        <f>D4*E4</f>
        <v>0</v>
      </c>
      <c r="G4" s="92">
        <f>F4*0.21</f>
        <v>0</v>
      </c>
      <c r="H4" s="17">
        <f t="shared" si="1"/>
        <v>0</v>
      </c>
    </row>
    <row r="5" spans="1:8" ht="66" customHeight="1" thickBot="1" x14ac:dyDescent="0.35">
      <c r="A5" s="91" t="s">
        <v>45</v>
      </c>
      <c r="B5" s="16" t="s">
        <v>12</v>
      </c>
      <c r="C5" s="5">
        <v>1</v>
      </c>
      <c r="D5" s="5">
        <v>1</v>
      </c>
      <c r="E5" s="93">
        <v>0</v>
      </c>
      <c r="F5" s="65">
        <f t="shared" ref="F5" si="2">E5*D5</f>
        <v>0</v>
      </c>
      <c r="G5" s="65">
        <f t="shared" ref="G5" si="3">F5*0.21</f>
        <v>0</v>
      </c>
      <c r="H5" s="44">
        <f t="shared" si="1"/>
        <v>0</v>
      </c>
    </row>
    <row r="6" spans="1:8" ht="18.75" thickBot="1" x14ac:dyDescent="0.35">
      <c r="A6" s="26" t="s">
        <v>6</v>
      </c>
      <c r="B6" s="78"/>
      <c r="C6" s="83"/>
      <c r="D6" s="25"/>
      <c r="E6" s="19">
        <f>SUM(E2:E5)</f>
        <v>0</v>
      </c>
      <c r="F6" s="19">
        <f>SUM(F2:F5)</f>
        <v>0</v>
      </c>
      <c r="G6" s="19">
        <f>SUM(G2:G5)</f>
        <v>0</v>
      </c>
      <c r="H6" s="20">
        <f>SUM(H2:H5)</f>
        <v>0</v>
      </c>
    </row>
    <row r="7" spans="1:8" x14ac:dyDescent="0.3">
      <c r="A7" s="9"/>
      <c r="B7" s="9"/>
      <c r="C7" s="9"/>
      <c r="D7" s="9"/>
      <c r="E7" s="9"/>
      <c r="F7" s="9"/>
      <c r="G7" s="9"/>
      <c r="H7" s="9"/>
    </row>
    <row r="8" spans="1:8" x14ac:dyDescent="0.3">
      <c r="A8" s="9"/>
      <c r="B8" s="9"/>
      <c r="C8" s="9"/>
      <c r="D8" s="9"/>
      <c r="E8" s="9"/>
      <c r="F8" s="9"/>
      <c r="G8" s="9"/>
      <c r="H8" s="9"/>
    </row>
    <row r="10" spans="1:8" x14ac:dyDescent="0.3">
      <c r="A10" s="9"/>
    </row>
  </sheetData>
  <sheetProtection algorithmName="SHA-512" hashValue="oeJ3TqcmiGpHPTxvccv9AKk8DAU/r4G7aK1P/9RdJVo7Wdn/7eKAiIuzHm2xTZtjaaq1UFKvS//gwT9lmXqQ8Q==" saltValue="wngoMPNAsEWbg60EfMX4+g==" spinCount="100000" sheet="1" objects="1" scenarios="1"/>
  <mergeCells count="1">
    <mergeCell ref="A1:H1"/>
  </mergeCells>
  <pageMargins left="0.51181102362204722" right="0.51181102362204722" top="0.59055118110236227" bottom="0.98425196850393704" header="0.31496062992125984" footer="0.31496062992125984"/>
  <pageSetup paperSize="9" scale="66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94D5C4-D062-406A-BB82-6338A11647C5}">
  <sheetPr>
    <tabColor theme="5" tint="-0.249977111117893"/>
  </sheetPr>
  <dimension ref="A1:H8"/>
  <sheetViews>
    <sheetView zoomScaleNormal="100" workbookViewId="0">
      <selection activeCell="G3" sqref="G3"/>
    </sheetView>
  </sheetViews>
  <sheetFormatPr defaultColWidth="25.7109375" defaultRowHeight="16.5" x14ac:dyDescent="0.3"/>
  <cols>
    <col min="1" max="1" width="77.7109375" style="30" customWidth="1"/>
    <col min="2" max="4" width="9.7109375" style="30" customWidth="1"/>
    <col min="5" max="7" width="19.7109375" style="30" customWidth="1"/>
    <col min="8" max="8" width="21.85546875" style="30" customWidth="1"/>
    <col min="9" max="16384" width="25.7109375" style="30"/>
  </cols>
  <sheetData>
    <row r="1" spans="1:8" s="47" customFormat="1" ht="30" customHeight="1" thickBot="1" x14ac:dyDescent="0.3">
      <c r="A1" s="100" t="s">
        <v>54</v>
      </c>
      <c r="B1" s="100"/>
      <c r="C1" s="100"/>
      <c r="D1" s="100"/>
      <c r="E1" s="100"/>
      <c r="F1" s="100"/>
      <c r="G1" s="100"/>
      <c r="H1" s="100"/>
    </row>
    <row r="2" spans="1:8" ht="62.25" customHeight="1" thickBot="1" x14ac:dyDescent="0.35">
      <c r="A2" s="66" t="s">
        <v>1</v>
      </c>
      <c r="B2" s="67" t="s">
        <v>2</v>
      </c>
      <c r="C2" s="68" t="s">
        <v>4</v>
      </c>
      <c r="D2" s="68" t="s">
        <v>3</v>
      </c>
      <c r="E2" s="69" t="s">
        <v>14</v>
      </c>
      <c r="F2" s="70" t="s">
        <v>15</v>
      </c>
      <c r="G2" s="70" t="s">
        <v>18</v>
      </c>
      <c r="H2" s="71" t="s">
        <v>17</v>
      </c>
    </row>
    <row r="3" spans="1:8" ht="66" customHeight="1" thickBot="1" x14ac:dyDescent="0.35">
      <c r="A3" s="91" t="s">
        <v>55</v>
      </c>
      <c r="B3" s="16" t="s">
        <v>12</v>
      </c>
      <c r="C3" s="5">
        <v>1</v>
      </c>
      <c r="D3" s="5">
        <v>1</v>
      </c>
      <c r="E3" s="93">
        <v>0</v>
      </c>
      <c r="F3" s="65">
        <f t="shared" ref="F3" si="0">E3*D3</f>
        <v>0</v>
      </c>
      <c r="G3" s="65">
        <f t="shared" ref="G3" si="1">F3*0.21</f>
        <v>0</v>
      </c>
      <c r="H3" s="44">
        <f t="shared" ref="H3" si="2">(F3*1.21)</f>
        <v>0</v>
      </c>
    </row>
    <row r="4" spans="1:8" ht="18.75" thickBot="1" x14ac:dyDescent="0.35">
      <c r="A4" s="26" t="s">
        <v>6</v>
      </c>
      <c r="B4" s="78"/>
      <c r="C4" s="83"/>
      <c r="D4" s="25"/>
      <c r="E4" s="19">
        <f>SUM(E2:E3)</f>
        <v>0</v>
      </c>
      <c r="F4" s="19">
        <f>SUM(F2:F3)</f>
        <v>0</v>
      </c>
      <c r="G4" s="19">
        <f>SUM(G2:G3)</f>
        <v>0</v>
      </c>
      <c r="H4" s="20">
        <f>SUM(H2:H3)</f>
        <v>0</v>
      </c>
    </row>
    <row r="5" spans="1:8" x14ac:dyDescent="0.3">
      <c r="A5" s="9"/>
      <c r="B5" s="9"/>
      <c r="C5" s="9"/>
      <c r="D5" s="9"/>
      <c r="E5" s="9"/>
      <c r="F5" s="9"/>
      <c r="G5" s="9"/>
      <c r="H5" s="9"/>
    </row>
    <row r="6" spans="1:8" x14ac:dyDescent="0.3">
      <c r="A6" s="9"/>
      <c r="B6" s="9"/>
      <c r="C6" s="9"/>
      <c r="D6" s="9"/>
      <c r="E6" s="9"/>
      <c r="F6" s="9"/>
      <c r="G6" s="9"/>
      <c r="H6" s="9"/>
    </row>
    <row r="8" spans="1:8" x14ac:dyDescent="0.3">
      <c r="A8" s="9"/>
    </row>
  </sheetData>
  <sheetProtection algorithmName="SHA-512" hashValue="hGaPOXRg0XhEsws/M2yaTFS+3etvojxEZ8+dpPVwHy2UaOpwgbC8Q4+64n9GEBb5WJ4xVS7FbtlWgIZRbsadDA==" saltValue="YvQFnxsen8GzGKbKtUtltA==" spinCount="100000" sheet="1" objects="1" scenarios="1"/>
  <mergeCells count="1">
    <mergeCell ref="A1:H1"/>
  </mergeCells>
  <pageMargins left="0.51181102362204722" right="0.51181102362204722" top="0.59055118110236227" bottom="0.98425196850393704" header="0.31496062992125984" footer="0.31496062992125984"/>
  <pageSetup paperSize="9" scale="66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7c14f1d-ac03-4440-9321-57329db7a3cd" xsi:nil="true"/>
    <LikesCount xmlns="http://schemas.microsoft.com/sharepoint/v3" xsi:nil="true"/>
    <Pozn_x00e1_mka xmlns="06be803c-3985-41a6-97c4-df8cf160c126" xsi:nil="true"/>
    <Vy_x0159__x00ed_zeno xmlns="06be803c-3985-41a6-97c4-df8cf160c126">Ne</Vy_x0159__x00ed_zeno>
    <D_x016f_le_x017e_itost xmlns="06be803c-3985-41a6-97c4-df8cf160c126" xsi:nil="true"/>
    <Ratings xmlns="http://schemas.microsoft.com/sharepoint/v3" xsi:nil="true"/>
    <LikedBy xmlns="http://schemas.microsoft.com/sharepoint/v3">
      <UserInfo>
        <DisplayName/>
        <AccountId xsi:nil="true"/>
        <AccountType/>
      </UserInfo>
    </LikedBy>
    <lcf76f155ced4ddcb4097134ff3c332f xmlns="06be803c-3985-41a6-97c4-df8cf160c126">
      <Terms xmlns="http://schemas.microsoft.com/office/infopath/2007/PartnerControls"/>
    </lcf76f155ced4ddcb4097134ff3c332f>
    <RatedBy xmlns="http://schemas.microsoft.com/sharepoint/v3">
      <UserInfo>
        <DisplayName/>
        <AccountId xsi:nil="true"/>
        <AccountType/>
      </UserInfo>
    </RatedBy>
    <_dlc_DocId xmlns="77c14f1d-ac03-4440-9321-57329db7a3cd">PVLGR500-1699631883-563438</_dlc_DocId>
    <_dlc_DocIdUrl xmlns="77c14f1d-ac03-4440-9321-57329db7a3cd">
      <Url>https://pvlcz.sharepoint.com/sites/sekce500/_layouts/15/DocIdRedir.aspx?ID=PVLGR500-1699631883-563438</Url>
      <Description>PVLGR500-1699631883-563438</Description>
    </_dlc_DocIdUrl>
    <SharedWithUsers xmlns="77c14f1d-ac03-4440-9321-57329db7a3cd">
      <UserInfo>
        <DisplayName/>
        <AccountId xsi:nil="true"/>
        <AccountType/>
      </UserInfo>
    </SharedWithUsers>
    <K_x00f3_d xmlns="06be803c-3985-41a6-97c4-df8cf160c126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76256F099F7B040B393EA6B8C8088B6" ma:contentTypeVersion="29" ma:contentTypeDescription="Vytvoří nový dokument" ma:contentTypeScope="" ma:versionID="eee16caf12fc52538ce6b565c114379b">
  <xsd:schema xmlns:xsd="http://www.w3.org/2001/XMLSchema" xmlns:xs="http://www.w3.org/2001/XMLSchema" xmlns:p="http://schemas.microsoft.com/office/2006/metadata/properties" xmlns:ns1="http://schemas.microsoft.com/sharepoint/v3" xmlns:ns2="06be803c-3985-41a6-97c4-df8cf160c126" xmlns:ns3="77c14f1d-ac03-4440-9321-57329db7a3cd" targetNamespace="http://schemas.microsoft.com/office/2006/metadata/properties" ma:root="true" ma:fieldsID="6fe0d76f5ca2dba1cb37315cbc185684" ns1:_="" ns2:_="" ns3:_="">
    <xsd:import namespace="http://schemas.microsoft.com/sharepoint/v3"/>
    <xsd:import namespace="06be803c-3985-41a6-97c4-df8cf160c126"/>
    <xsd:import namespace="77c14f1d-ac03-4440-9321-57329db7a3c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3:_dlc_DocId" minOccurs="0"/>
                <xsd:element ref="ns3:_dlc_DocIdUrl" minOccurs="0"/>
                <xsd:element ref="ns3:_dlc_DocIdPersistId" minOccurs="0"/>
                <xsd:element ref="ns2:Vy_x0159__x00ed_zeno" minOccurs="0"/>
                <xsd:element ref="ns2:D_x016f_le_x017e_itost" minOccurs="0"/>
                <xsd:element ref="ns1:AverageRating" minOccurs="0"/>
                <xsd:element ref="ns1:RatingCount" minOccurs="0"/>
                <xsd:element ref="ns1:RatedBy" minOccurs="0"/>
                <xsd:element ref="ns1:Ratings" minOccurs="0"/>
                <xsd:element ref="ns1:LikesCount" minOccurs="0"/>
                <xsd:element ref="ns1:LikedBy" minOccurs="0"/>
                <xsd:element ref="ns2:lcf76f155ced4ddcb4097134ff3c332f" minOccurs="0"/>
                <xsd:element ref="ns3:TaxCatchAll" minOccurs="0"/>
                <xsd:element ref="ns2:Pozn_x00e1_mka" minOccurs="0"/>
                <xsd:element ref="ns2:MediaServiceObjectDetectorVersions" minOccurs="0"/>
                <xsd:element ref="ns2:MediaServiceSearchProperties" minOccurs="0"/>
                <xsd:element ref="ns2:K_x00f3_d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AverageRating" ma:index="26" nillable="true" ma:displayName="Hodnocení (0–5)" ma:decimals="2" ma:description="Průměrná hodnota všech odeslaných hodnocení" ma:internalName="AverageRating" ma:readOnly="true">
      <xsd:simpleType>
        <xsd:restriction base="dms:Number"/>
      </xsd:simpleType>
    </xsd:element>
    <xsd:element name="RatingCount" ma:index="27" nillable="true" ma:displayName="Počet hodnocení" ma:decimals="0" ma:description="Počet odeslaných hodnocení" ma:internalName="RatingCount" ma:readOnly="true">
      <xsd:simpleType>
        <xsd:restriction base="dms:Number"/>
      </xsd:simpleType>
    </xsd:element>
    <xsd:element name="RatedBy" ma:index="28" nillable="true" ma:displayName="Hodnotili" ma:description="Uživatelé, kteří položku hodnotili" ma:hidden="true" ma:list="UserInfo" ma:internalName="RatedBy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atings" ma:index="29" nillable="true" ma:displayName="Hodnocení uživateli" ma:description="Hodnocení položky uživateli" ma:hidden="true" ma:internalName="Ratings">
      <xsd:simpleType>
        <xsd:restriction base="dms:Note"/>
      </xsd:simpleType>
    </xsd:element>
    <xsd:element name="LikesCount" ma:index="30" nillable="true" ma:displayName="Počet označení To se mi líbí" ma:internalName="LikesCount">
      <xsd:simpleType>
        <xsd:restriction base="dms:Unknown"/>
      </xsd:simpleType>
    </xsd:element>
    <xsd:element name="LikedBy" ma:index="31" nillable="true" ma:displayName="Líbí se uživatelům" ma:hidden="true" ma:list="UserInfo" ma:internalName="LikedBy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be803c-3985-41a6-97c4-df8cf160c12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Vy_x0159__x00ed_zeno" ma:index="24" nillable="true" ma:displayName="Vyřízeno" ma:default="Ne" ma:description="Stav dokumentu" ma:format="Dropdown" ma:internalName="Vy_x0159__x00ed_zeno">
      <xsd:simpleType>
        <xsd:restriction base="dms:Choice">
          <xsd:enumeration value="Ne"/>
          <xsd:enumeration value="Probíhá"/>
          <xsd:enumeration value="Ano"/>
        </xsd:restriction>
      </xsd:simpleType>
    </xsd:element>
    <xsd:element name="D_x016f_le_x017e_itost" ma:index="25" nillable="true" ma:displayName="Důležitost" ma:format="Dropdown" ma:internalName="D_x016f_le_x017e_itost">
      <xsd:simpleType>
        <xsd:restriction base="dms:Choice">
          <xsd:enumeration value="Nizká"/>
          <xsd:enumeration value="Střední"/>
          <xsd:enumeration value="Vysoká"/>
          <xsd:enumeration value="Extrémní"/>
        </xsd:restriction>
      </xsd:simpleType>
    </xsd:element>
    <xsd:element name="lcf76f155ced4ddcb4097134ff3c332f" ma:index="33" nillable="true" ma:taxonomy="true" ma:internalName="lcf76f155ced4ddcb4097134ff3c332f" ma:taxonomyFieldName="MediaServiceImageTags" ma:displayName="Značky obrázků" ma:readOnly="false" ma:fieldId="{5cf76f15-5ced-4ddc-b409-7134ff3c332f}" ma:taxonomyMulti="true" ma:sspId="675c14e7-7a37-4663-861c-1ec0a0fc8fa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Pozn_x00e1_mka" ma:index="35" nillable="true" ma:displayName="Poznámka" ma:format="Dropdown" ma:internalName="Pozn_x00e1_mka">
      <xsd:simpleType>
        <xsd:restriction base="dms:Note">
          <xsd:maxLength value="255"/>
        </xsd:restriction>
      </xsd:simpleType>
    </xsd:element>
    <xsd:element name="MediaServiceObjectDetectorVersions" ma:index="3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K_x00f3_d" ma:index="38" nillable="true" ma:displayName="Kód" ma:format="Dropdown" ma:internalName="K_x00f3_d">
      <xsd:simpleType>
        <xsd:restriction base="dms:Text">
          <xsd:maxLength value="255"/>
        </xsd:restriction>
      </xsd:simpleType>
    </xsd:element>
    <xsd:element name="MediaServiceBillingMetadata" ma:index="3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c14f1d-ac03-4440-9321-57329db7a3cd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_dlc_DocId" ma:index="21" nillable="true" ma:displayName="Hodnota ID dokumentu" ma:description="Hodnota ID dokumentu přiřazená této položce" ma:indexed="true" ma:internalName="_dlc_DocId" ma:readOnly="true">
      <xsd:simpleType>
        <xsd:restriction base="dms:Text"/>
      </xsd:simpleType>
    </xsd:element>
    <xsd:element name="_dlc_DocIdUrl" ma:index="22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3" nillable="true" ma:displayName="Zachovat ID" ma:description="Ponechat ID po přidání" ma:hidden="true" ma:internalName="_dlc_DocIdPersistId" ma:readOnly="true">
      <xsd:simpleType>
        <xsd:restriction base="dms:Boolean"/>
      </xsd:simpleType>
    </xsd:element>
    <xsd:element name="TaxCatchAll" ma:index="34" nillable="true" ma:displayName="Taxonomy Catch All Column" ma:hidden="true" ma:list="{b1a7689f-5694-4090-8f96-100e06b2049a}" ma:internalName="TaxCatchAll" ma:showField="CatchAllData" ma:web="77c14f1d-ac03-4440-9321-57329db7a3c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F872BDFC-7822-4FC9-AB9D-82F0B51A4B3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A88AFB1-6D96-4727-8B1A-066EA612C6F9}">
  <ds:schemaRefs>
    <ds:schemaRef ds:uri="http://schemas.microsoft.com/office/2006/metadata/properties"/>
    <ds:schemaRef ds:uri="http://schemas.microsoft.com/office/infopath/2007/PartnerControls"/>
    <ds:schemaRef ds:uri="77c14f1d-ac03-4440-9321-57329db7a3cd"/>
    <ds:schemaRef ds:uri="http://schemas.microsoft.com/sharepoint/v3"/>
    <ds:schemaRef ds:uri="06be803c-3985-41a6-97c4-df8cf160c126"/>
  </ds:schemaRefs>
</ds:datastoreItem>
</file>

<file path=customXml/itemProps3.xml><?xml version="1.0" encoding="utf-8"?>
<ds:datastoreItem xmlns:ds="http://schemas.openxmlformats.org/officeDocument/2006/customXml" ds:itemID="{B12BF293-7906-49DE-8BDF-9684E89B624C}"/>
</file>

<file path=customXml/itemProps4.xml><?xml version="1.0" encoding="utf-8"?>
<ds:datastoreItem xmlns:ds="http://schemas.openxmlformats.org/officeDocument/2006/customXml" ds:itemID="{B564C1F0-1A0A-40A0-A146-7794D196D65B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10</vt:i4>
      </vt:variant>
      <vt:variant>
        <vt:lpstr>Pojmenované oblasti</vt:lpstr>
      </vt:variant>
      <vt:variant>
        <vt:i4>1</vt:i4>
      </vt:variant>
    </vt:vector>
  </HeadingPairs>
  <TitlesOfParts>
    <vt:vector size="11" baseType="lpstr">
      <vt:lpstr>ZHV PS5,PS9</vt:lpstr>
      <vt:lpstr>ZDV 230</vt:lpstr>
      <vt:lpstr>ZBE 312</vt:lpstr>
      <vt:lpstr>410</vt:lpstr>
      <vt:lpstr>421</vt:lpstr>
      <vt:lpstr>423</vt:lpstr>
      <vt:lpstr>530</vt:lpstr>
      <vt:lpstr>540</vt:lpstr>
      <vt:lpstr>620</vt:lpstr>
      <vt:lpstr>Předpoklad</vt:lpstr>
      <vt:lpstr>'ZBE 312'!Oblast_tisku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svecova1</dc:creator>
  <cp:lastModifiedBy>Kubešová Ivona</cp:lastModifiedBy>
  <cp:lastPrinted>2026-03-13T07:55:49Z</cp:lastPrinted>
  <dcterms:created xsi:type="dcterms:W3CDTF">2018-03-22T08:02:11Z</dcterms:created>
  <dcterms:modified xsi:type="dcterms:W3CDTF">2026-03-18T09:29:02Z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0x010100276256F099F7B040B393EA6B8C8088B6</vt:lpwstr>
  </property>
  <property fmtid="{D5CDD505-2E9C-101B-9397-08002B2CF9AE}" pid="3" name="_dlc_DocIdItemGuid">
    <vt:lpwstr>9caf0b12-dd14-499c-97e8-bd9c0e278a44</vt:lpwstr>
  </property>
  <property fmtid="{D5CDD505-2E9C-101B-9397-08002B2CF9AE}" pid="4" name="MediaServiceImageTags">
    <vt:lpwstr/>
  </property>
  <property fmtid="{D5CDD505-2E9C-101B-9397-08002B2CF9AE}" pid="5" name="Order">
    <vt:r8>26100</vt:r8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</Properties>
</file>