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0995"/>
  </bookViews>
  <sheets>
    <sheet name="realizace" sheetId="1" r:id="rId1"/>
    <sheet name="Pěstební péče" sheetId="2" r:id="rId2"/>
    <sheet name="Rekapitulace - krycí list nabíd" sheetId="3" r:id="rId3"/>
  </sheets>
  <externalReferences>
    <externalReference r:id="rId4"/>
  </externalReferences>
  <definedNames>
    <definedName name="CelkemObjekty" localSheetId="2">'Rekapitulace - krycí list nabíd'!#REF!</definedName>
    <definedName name="SazbaDPH1" localSheetId="2">'Rekapitulace - krycí list nabíd'!#REF!</definedName>
    <definedName name="SazbaDPH2" localSheetId="2">'Rekapitulace - krycí list nabíd'!$D$19</definedName>
    <definedName name="SoucetDilu" localSheetId="2">'Rekapitulace - krycí list nabíd'!#REF!</definedName>
  </definedNames>
  <calcPr calcId="125725"/>
</workbook>
</file>

<file path=xl/calcChain.xml><?xml version="1.0" encoding="utf-8"?>
<calcChain xmlns="http://schemas.openxmlformats.org/spreadsheetml/2006/main">
  <c r="H33" i="3"/>
  <c r="G33"/>
  <c r="I33"/>
  <c r="F33"/>
  <c r="H30"/>
  <c r="D20"/>
  <c r="I20"/>
  <c r="BB19" i="2"/>
  <c r="BA19"/>
  <c r="AZ19"/>
  <c r="AY19"/>
  <c r="H19"/>
  <c r="F19"/>
  <c r="AX19" s="1"/>
  <c r="BB17"/>
  <c r="BA17"/>
  <c r="AZ17"/>
  <c r="AY17"/>
  <c r="H17"/>
  <c r="F17"/>
  <c r="AX17" s="1"/>
  <c r="BB14"/>
  <c r="BA14"/>
  <c r="AZ14"/>
  <c r="AY14"/>
  <c r="H14"/>
  <c r="F14"/>
  <c r="AX14" s="1"/>
  <c r="BB12"/>
  <c r="BA12"/>
  <c r="AZ12"/>
  <c r="AY12"/>
  <c r="H12"/>
  <c r="F12"/>
  <c r="AX12" s="1"/>
  <c r="BB10"/>
  <c r="BA10"/>
  <c r="AZ10"/>
  <c r="AY10"/>
  <c r="H10"/>
  <c r="F10"/>
  <c r="AX10" s="1"/>
  <c r="BB8"/>
  <c r="BB22" s="1"/>
  <c r="BA8"/>
  <c r="BA22" s="1"/>
  <c r="AZ8"/>
  <c r="AZ22" s="1"/>
  <c r="AY8"/>
  <c r="AY22" s="1"/>
  <c r="H8"/>
  <c r="H22" s="1"/>
  <c r="F8"/>
  <c r="F22" s="1"/>
  <c r="D4"/>
  <c r="E3"/>
  <c r="BC68" i="1"/>
  <c r="BB68"/>
  <c r="BA68"/>
  <c r="AZ68"/>
  <c r="I68"/>
  <c r="G68"/>
  <c r="AY68" s="1"/>
  <c r="BC66"/>
  <c r="BB66"/>
  <c r="BA66"/>
  <c r="AZ66"/>
  <c r="I66"/>
  <c r="G66"/>
  <c r="AY66" s="1"/>
  <c r="BC64"/>
  <c r="BB64"/>
  <c r="BA64"/>
  <c r="AZ64"/>
  <c r="I64"/>
  <c r="G64"/>
  <c r="AY64" s="1"/>
  <c r="BC62"/>
  <c r="BB62"/>
  <c r="BA62"/>
  <c r="AZ62"/>
  <c r="I62"/>
  <c r="G62"/>
  <c r="AY62" s="1"/>
  <c r="BC60"/>
  <c r="BB60"/>
  <c r="BA60"/>
  <c r="AZ60"/>
  <c r="I60"/>
  <c r="G60"/>
  <c r="AY60" s="1"/>
  <c r="BC58"/>
  <c r="BB58"/>
  <c r="BA58"/>
  <c r="AZ58"/>
  <c r="I58"/>
  <c r="G58"/>
  <c r="AY58" s="1"/>
  <c r="BC56"/>
  <c r="BB56"/>
  <c r="BA56"/>
  <c r="AZ56"/>
  <c r="I56"/>
  <c r="G56"/>
  <c r="AY56" s="1"/>
  <c r="BC54"/>
  <c r="BB54"/>
  <c r="BA54"/>
  <c r="AZ54"/>
  <c r="I54"/>
  <c r="G54"/>
  <c r="AY54" s="1"/>
  <c r="BC52"/>
  <c r="BB52"/>
  <c r="BA52"/>
  <c r="AZ52"/>
  <c r="I52"/>
  <c r="G52"/>
  <c r="AY52" s="1"/>
  <c r="BC50"/>
  <c r="BB50"/>
  <c r="BA50"/>
  <c r="AZ50"/>
  <c r="I50"/>
  <c r="G50"/>
  <c r="AY50" s="1"/>
  <c r="BC48"/>
  <c r="BB48"/>
  <c r="BA48"/>
  <c r="AZ48"/>
  <c r="I48"/>
  <c r="G48"/>
  <c r="AY48" s="1"/>
  <c r="BC46"/>
  <c r="BB46"/>
  <c r="BA46"/>
  <c r="AZ46"/>
  <c r="I46"/>
  <c r="G46"/>
  <c r="AY46" s="1"/>
  <c r="BC44"/>
  <c r="BB44"/>
  <c r="BA44"/>
  <c r="AZ44"/>
  <c r="I44"/>
  <c r="G44"/>
  <c r="AY44" s="1"/>
  <c r="BC42"/>
  <c r="BB42"/>
  <c r="BA42"/>
  <c r="AZ42"/>
  <c r="I42"/>
  <c r="G42"/>
  <c r="AY42" s="1"/>
  <c r="BC40"/>
  <c r="BB40"/>
  <c r="BA40"/>
  <c r="AZ40"/>
  <c r="I40"/>
  <c r="G40"/>
  <c r="AY40" s="1"/>
  <c r="BC38"/>
  <c r="BB38"/>
  <c r="BA38"/>
  <c r="AZ38"/>
  <c r="I38"/>
  <c r="G38"/>
  <c r="AY38" s="1"/>
  <c r="BC36"/>
  <c r="BB36"/>
  <c r="BA36"/>
  <c r="AZ36"/>
  <c r="I36"/>
  <c r="G36"/>
  <c r="AY36" s="1"/>
  <c r="BC34"/>
  <c r="BB34"/>
  <c r="BA34"/>
  <c r="AZ34"/>
  <c r="I34"/>
  <c r="G34"/>
  <c r="AY34" s="1"/>
  <c r="BC32"/>
  <c r="BB32"/>
  <c r="BA32"/>
  <c r="AZ32"/>
  <c r="I32"/>
  <c r="G32"/>
  <c r="AY32" s="1"/>
  <c r="BC30"/>
  <c r="BB30"/>
  <c r="BA30"/>
  <c r="AZ30"/>
  <c r="I30"/>
  <c r="G30"/>
  <c r="AY30" s="1"/>
  <c r="BC28"/>
  <c r="BB28"/>
  <c r="BA28"/>
  <c r="AZ28"/>
  <c r="I28"/>
  <c r="G28"/>
  <c r="AY28" s="1"/>
  <c r="BC26"/>
  <c r="BB26"/>
  <c r="BA26"/>
  <c r="AZ26"/>
  <c r="I26"/>
  <c r="G26"/>
  <c r="AY26" s="1"/>
  <c r="BC24"/>
  <c r="BB24"/>
  <c r="BA24"/>
  <c r="AZ24"/>
  <c r="I24"/>
  <c r="G24"/>
  <c r="AY24" s="1"/>
  <c r="BC22"/>
  <c r="BB22"/>
  <c r="BA22"/>
  <c r="AZ22"/>
  <c r="I22"/>
  <c r="G22"/>
  <c r="AY22" s="1"/>
  <c r="BC20"/>
  <c r="BB20"/>
  <c r="BA20"/>
  <c r="AZ20"/>
  <c r="I20"/>
  <c r="G20"/>
  <c r="AY20" s="1"/>
  <c r="BC18"/>
  <c r="BB18"/>
  <c r="BA18"/>
  <c r="AZ18"/>
  <c r="I18"/>
  <c r="G18"/>
  <c r="AY18" s="1"/>
  <c r="BC16"/>
  <c r="BB16"/>
  <c r="BA16"/>
  <c r="AZ16"/>
  <c r="I16"/>
  <c r="G16"/>
  <c r="AY16" s="1"/>
  <c r="BC14"/>
  <c r="BB14"/>
  <c r="BA14"/>
  <c r="AZ14"/>
  <c r="I14"/>
  <c r="G14"/>
  <c r="AY14" s="1"/>
  <c r="BC13"/>
  <c r="BB13"/>
  <c r="BA13"/>
  <c r="AZ13"/>
  <c r="I13"/>
  <c r="G13"/>
  <c r="AY13" s="1"/>
  <c r="BC12"/>
  <c r="BB12"/>
  <c r="BA12"/>
  <c r="AZ12"/>
  <c r="I12"/>
  <c r="G12"/>
  <c r="AY12" s="1"/>
  <c r="BC11"/>
  <c r="BB11"/>
  <c r="BA11"/>
  <c r="AZ11"/>
  <c r="I11"/>
  <c r="G11"/>
  <c r="AY11" s="1"/>
  <c r="BC10"/>
  <c r="BB10"/>
  <c r="BA10"/>
  <c r="AZ10"/>
  <c r="I10"/>
  <c r="G10"/>
  <c r="AY10" s="1"/>
  <c r="BC8"/>
  <c r="BC69" s="1"/>
  <c r="BB8"/>
  <c r="BB69" s="1"/>
  <c r="BA8"/>
  <c r="BA69" s="1"/>
  <c r="AZ8"/>
  <c r="AZ69" s="1"/>
  <c r="I8"/>
  <c r="I69" s="1"/>
  <c r="G8"/>
  <c r="G69" s="1"/>
  <c r="E4"/>
  <c r="F3"/>
  <c r="I21" i="3" l="1"/>
  <c r="AX8" i="2"/>
  <c r="AX22" s="1"/>
  <c r="AY8" i="1"/>
  <c r="AY69" s="1"/>
</calcChain>
</file>

<file path=xl/sharedStrings.xml><?xml version="1.0" encoding="utf-8"?>
<sst xmlns="http://schemas.openxmlformats.org/spreadsheetml/2006/main" count="254" uniqueCount="158">
  <si>
    <t xml:space="preserve">Položkový rozpočet </t>
  </si>
  <si>
    <t>Stavba :</t>
  </si>
  <si>
    <t>01 Realizace KPÚ Javorník Ves</t>
  </si>
  <si>
    <t>Rozpočet:</t>
  </si>
  <si>
    <t>Objekt :</t>
  </si>
  <si>
    <t>01 Regionální biokoridor RBK 2 (část 1)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</si>
  <si>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</si>
  <si>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</si>
  <si>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</si>
  <si>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</si>
  <si>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</si>
  <si>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</si>
  <si>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</si>
  <si>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dem.hmot.</t>
  </si>
  <si>
    <t>Celková dem.hmot.</t>
  </si>
  <si>
    <t>Díl:</t>
  </si>
  <si>
    <t>1</t>
  </si>
  <si>
    <t>Zemní práce</t>
  </si>
  <si>
    <t>183404111R00</t>
  </si>
  <si>
    <t xml:space="preserve">Hubení plevele ploš.postřik do 5ha </t>
  </si>
  <si>
    <t>har</t>
  </si>
  <si>
    <t>0,28</t>
  </si>
  <si>
    <t>25234009.A</t>
  </si>
  <si>
    <t>ROUNDUP KLASIK herbicid totální po 5 litrech</t>
  </si>
  <si>
    <t>l</t>
  </si>
  <si>
    <t>111101112R00</t>
  </si>
  <si>
    <t xml:space="preserve">Odstranění ruderálního porostu na svahu do 1:2 </t>
  </si>
  <si>
    <t>m2</t>
  </si>
  <si>
    <t>111103212R00</t>
  </si>
  <si>
    <t xml:space="preserve">Kosení divokého porostu stř.hustého ve veg.období </t>
  </si>
  <si>
    <t>185803101R00</t>
  </si>
  <si>
    <t xml:space="preserve">Shrabání pokoseného divokého porostu </t>
  </si>
  <si>
    <t>183403112R00</t>
  </si>
  <si>
    <t xml:space="preserve">Obdělání půdy oráním do 20 cm v rovině </t>
  </si>
  <si>
    <t>bez cesty a větrolamu:3366-360</t>
  </si>
  <si>
    <t>183403114R00</t>
  </si>
  <si>
    <t xml:space="preserve">Obdělání půdy kultivátorováním v rovině </t>
  </si>
  <si>
    <t>180401211R00</t>
  </si>
  <si>
    <t xml:space="preserve">Založení trávníku lučního výsevem v rovině </t>
  </si>
  <si>
    <t>00572460</t>
  </si>
  <si>
    <t>Směs travní technická PROFI</t>
  </si>
  <si>
    <t>kg</t>
  </si>
  <si>
    <t>3*25</t>
  </si>
  <si>
    <t>111104311R00</t>
  </si>
  <si>
    <t xml:space="preserve">Pokosení trávníku lučního svah do 1:5, odvoz 20 km </t>
  </si>
  <si>
    <t>183101215R00</t>
  </si>
  <si>
    <t xml:space="preserve">Hloub. jamek s výměnou 50% půdy do 0,4 m3 sv.1:5 </t>
  </si>
  <si>
    <t>kus</t>
  </si>
  <si>
    <t>strom s balem do skupin:10</t>
  </si>
  <si>
    <t>183101214R00</t>
  </si>
  <si>
    <t xml:space="preserve">Hloub. jamek s výměnou 50% půdy do 0,125 m3 1:5 </t>
  </si>
  <si>
    <t>strom bez balu do skupin a stromovitý keř:30+20</t>
  </si>
  <si>
    <t>183101113R00</t>
  </si>
  <si>
    <t xml:space="preserve">Hloub. jamek bez výměny půdy do 0,05 m3, svah 1:5 </t>
  </si>
  <si>
    <t>keřový tvar stomu, keř:300+1050</t>
  </si>
  <si>
    <t>184102113R00</t>
  </si>
  <si>
    <t xml:space="preserve">Výsadba dřevin s balem D do 40 cm, v rovině </t>
  </si>
  <si>
    <t>striomy listnaté s baly:10</t>
  </si>
  <si>
    <t>184201111R00</t>
  </si>
  <si>
    <t xml:space="preserve">Výsadba stromu při výšce kmene do 1,8 m, v rovině </t>
  </si>
  <si>
    <t>stromy listnaté bez balu:30</t>
  </si>
  <si>
    <t>02656046D</t>
  </si>
  <si>
    <t>strom listnatý OK 10-12 cm, min 1,8 m, bal</t>
  </si>
  <si>
    <t>stromy listnaté s balem (Q):10</t>
  </si>
  <si>
    <t>02656047D</t>
  </si>
  <si>
    <t>strom listnatý OK 10-12 cm, min 1,8 m</t>
  </si>
  <si>
    <t>stromy listnaté s bez balu (A, POA):30</t>
  </si>
  <si>
    <t>184004411R00</t>
  </si>
  <si>
    <t xml:space="preserve">Výsadba sazenic stromů do 3 m, jamka D 40/hl.60 cm </t>
  </si>
  <si>
    <t>stromovité keře do skupin:20</t>
  </si>
  <si>
    <t>02654126D</t>
  </si>
  <si>
    <t>listnatý strom keř. tvaru 150-250 cm prostokořený</t>
  </si>
  <si>
    <t>keře a stromovité keře do skupin:20</t>
  </si>
  <si>
    <t>184004723R00</t>
  </si>
  <si>
    <t xml:space="preserve">Výsadba sazenic keřů bez balu, výšky nad 60 cm </t>
  </si>
  <si>
    <t>keře podsadbové a výplňové:300+1050</t>
  </si>
  <si>
    <t>02652445D</t>
  </si>
  <si>
    <t>listnatý keř 150-250 cm prostokořený</t>
  </si>
  <si>
    <t>keře podsadbové a výplňové:300+150</t>
  </si>
  <si>
    <t>184901112R00</t>
  </si>
  <si>
    <t xml:space="preserve">Osazení kůlů k dřevině s uvázáním, dl. kůlů do 3 m </t>
  </si>
  <si>
    <t>2ks / strom:(30+10)*2</t>
  </si>
  <si>
    <t>05217420D</t>
  </si>
  <si>
    <t>Příčka s úvazkem</t>
  </si>
  <si>
    <t>30+10</t>
  </si>
  <si>
    <t>05217220</t>
  </si>
  <si>
    <t>Tyč jehličnatá jakost 4 tř.2 8-9 cm odkorněná</t>
  </si>
  <si>
    <t>184804112R00</t>
  </si>
  <si>
    <t xml:space="preserve">Ochrana dřevin před okusem z drát.pletiva v rovině </t>
  </si>
  <si>
    <t>stromy:10+30</t>
  </si>
  <si>
    <t>184804113R00</t>
  </si>
  <si>
    <t xml:space="preserve">Ochrana dřevin před okusem chemicky v rovině </t>
  </si>
  <si>
    <t>keře a stromovité keře do skupin a keře:20+300+1050</t>
  </si>
  <si>
    <t>185804312R00</t>
  </si>
  <si>
    <t xml:space="preserve">Zalití rostlin vodou plochy nad 20 m2 </t>
  </si>
  <si>
    <t>m3</t>
  </si>
  <si>
    <t>stromy a stromovité keře do skupin 10l a keře 5l:(30+10+20)*0,01+(300+1050)*0,005</t>
  </si>
  <si>
    <t>185851111R00</t>
  </si>
  <si>
    <t xml:space="preserve">Dovoz vody pro zálivku rostlin do 6 km </t>
  </si>
  <si>
    <t>184921093R00</t>
  </si>
  <si>
    <t xml:space="preserve">Mulčování rostlin tl. do 0,1 m rovina </t>
  </si>
  <si>
    <t>výsadby v trojřadách :890</t>
  </si>
  <si>
    <t>10391100</t>
  </si>
  <si>
    <t>Kůra mulčovací VL</t>
  </si>
  <si>
    <t>výsadby v trojřadách + soliterní stromy:(890)/10</t>
  </si>
  <si>
    <t>348951250R00</t>
  </si>
  <si>
    <t xml:space="preserve">Oplocení lesních kultur výšky 1,5 m, pletivo, drát </t>
  </si>
  <si>
    <t>m</t>
  </si>
  <si>
    <t>dočasné oplocení - ochrana proti okusu:300</t>
  </si>
  <si>
    <t>348952262R00</t>
  </si>
  <si>
    <t xml:space="preserve">Vrata z plotových tyček výšky do 1,5m, pl. do 10m2 </t>
  </si>
  <si>
    <t>2x vrata šířky 4m:2*4</t>
  </si>
  <si>
    <t>998231311R00</t>
  </si>
  <si>
    <t xml:space="preserve">Přesun hmot pro sadovnické a krajin. úpravy do 5km </t>
  </si>
  <si>
    <t>t</t>
  </si>
  <si>
    <t>Celkem za</t>
  </si>
  <si>
    <t>1 Zemní práce</t>
  </si>
  <si>
    <t xml:space="preserve">Akce : </t>
  </si>
  <si>
    <t>ha</t>
  </si>
  <si>
    <t xml:space="preserve">Znovuuvázání dřeviny ke stávajícímu kůlu </t>
  </si>
  <si>
    <t>1x ročně po dobu 3 let:3*(30+10)</t>
  </si>
  <si>
    <t xml:space="preserve">Ochrana sazenic proti zvěři, nátěr nebo postřik </t>
  </si>
  <si>
    <t>1x ročně po dobu 3 let:3*(20+300+1050)</t>
  </si>
  <si>
    <t>2x ročně po dobu 3 let:3*2*(2834-890)</t>
  </si>
  <si>
    <t xml:space="preserve">Zalití rostlin vodou plochy do 20 m2 </t>
  </si>
  <si>
    <t>2x v 1. roce po výsadbě:</t>
  </si>
  <si>
    <t>stromy a stromovité keře do skupin 10l a keře 5l:2*((30+10+20)*0,01+(300+1050)*0,005)</t>
  </si>
  <si>
    <t xml:space="preserve">Řez stromu výchovný špičáky do 4m </t>
  </si>
  <si>
    <t>stromy ve skupinách ve 3. roce:30+10</t>
  </si>
  <si>
    <t>Akce :</t>
  </si>
  <si>
    <t xml:space="preserve">Datum: </t>
  </si>
  <si>
    <t xml:space="preserve"> </t>
  </si>
  <si>
    <t>01</t>
  </si>
  <si>
    <t>Realizace KPÚ Javorník Ves</t>
  </si>
  <si>
    <t xml:space="preserve">Objednatel : </t>
  </si>
  <si>
    <t>MZe ČR, Pozemkový úřad Jeseník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</si>
  <si>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</si>
  <si>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</si>
  <si>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</si>
  <si>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</si>
  <si>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</si>
  <si>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</si>
  <si>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</si>
  <si>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</si>
  <si>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</si>
  <si>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</si>
  <si>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</si>
  <si>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DPH celkem</t>
  </si>
  <si>
    <t>Celkem za stavbu</t>
  </si>
  <si>
    <t>Číslo objektu</t>
  </si>
  <si>
    <t>Číslo a název rozpočtu</t>
  </si>
  <si>
    <t>01 skupina č. 4  (p.č. 3522) - realizace</t>
  </si>
  <si>
    <t>02 skupina č. 4  (p.č. 3522) - pěst. péče</t>
  </si>
  <si>
    <t>Cena celkem za akci</t>
  </si>
  <si>
    <t>Rekapitulace rozpočtů</t>
  </si>
  <si>
    <t xml:space="preserve">01 Realizace KPÚ Javorník Ves </t>
  </si>
  <si>
    <t>Pěstební péče  3 roky</t>
  </si>
  <si>
    <t xml:space="preserve">Položkový rozpočet - krycí list nabídkové ceny 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</si>
</sst>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%"/>
    <numFmt numFmtId="166" formatCode="0.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6" fillId="0" borderId="3" xfId="1" applyFont="1" applyBorder="1"/>
    <xf numFmtId="0" fontId="3" fillId="0" borderId="3" xfId="1" applyFont="1" applyBorder="1"/>
    <xf numFmtId="0" fontId="7" fillId="0" borderId="4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5" xfId="1" applyFont="1" applyBorder="1"/>
    <xf numFmtId="0" fontId="6" fillId="0" borderId="8" xfId="1" applyFont="1" applyBorder="1"/>
    <xf numFmtId="0" fontId="3" fillId="0" borderId="8" xfId="1" applyFont="1" applyBorder="1"/>
    <xf numFmtId="0" fontId="7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7" fillId="2" borderId="11" xfId="1" applyNumberFormat="1" applyFont="1" applyFill="1" applyBorder="1"/>
    <xf numFmtId="0" fontId="7" fillId="2" borderId="12" xfId="1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49" fontId="6" fillId="0" borderId="13" xfId="1" applyNumberFormat="1" applyFont="1" applyBorder="1" applyAlignment="1">
      <alignment horizontal="left"/>
    </xf>
    <xf numFmtId="0" fontId="6" fillId="0" borderId="14" xfId="1" applyFont="1" applyBorder="1"/>
    <xf numFmtId="0" fontId="3" fillId="0" borderId="15" xfId="1" applyFont="1" applyBorder="1" applyAlignment="1">
      <alignment horizontal="center"/>
    </xf>
    <xf numFmtId="0" fontId="3" fillId="0" borderId="15" xfId="1" applyNumberFormat="1" applyFont="1" applyBorder="1" applyAlignment="1">
      <alignment horizontal="right"/>
    </xf>
    <xf numFmtId="0" fontId="3" fillId="0" borderId="12" xfId="1" applyNumberFormat="1" applyFont="1" applyBorder="1"/>
    <xf numFmtId="0" fontId="3" fillId="0" borderId="16" xfId="1" applyFont="1" applyFill="1" applyBorder="1"/>
    <xf numFmtId="0" fontId="3" fillId="0" borderId="17" xfId="1" applyFont="1" applyFill="1" applyBorder="1"/>
    <xf numFmtId="0" fontId="8" fillId="0" borderId="0" xfId="1" applyFont="1"/>
    <xf numFmtId="0" fontId="9" fillId="0" borderId="18" xfId="1" applyFont="1" applyBorder="1" applyAlignment="1">
      <alignment horizontal="center" vertical="top"/>
    </xf>
    <xf numFmtId="49" fontId="9" fillId="0" borderId="18" xfId="1" applyNumberFormat="1" applyFont="1" applyBorder="1" applyAlignment="1">
      <alignment horizontal="left" vertical="top"/>
    </xf>
    <xf numFmtId="0" fontId="9" fillId="0" borderId="18" xfId="1" applyFont="1" applyBorder="1" applyAlignment="1">
      <alignment vertical="top" wrapText="1"/>
    </xf>
    <xf numFmtId="49" fontId="9" fillId="0" borderId="18" xfId="1" applyNumberFormat="1" applyFont="1" applyBorder="1" applyAlignment="1">
      <alignment horizontal="center" shrinkToFit="1"/>
    </xf>
    <xf numFmtId="4" fontId="9" fillId="0" borderId="18" xfId="1" applyNumberFormat="1" applyFont="1" applyBorder="1" applyAlignment="1">
      <alignment horizontal="right"/>
    </xf>
    <xf numFmtId="4" fontId="9" fillId="0" borderId="18" xfId="1" applyNumberFormat="1" applyFont="1" applyBorder="1"/>
    <xf numFmtId="164" fontId="9" fillId="0" borderId="18" xfId="1" applyNumberFormat="1" applyFont="1" applyBorder="1"/>
    <xf numFmtId="4" fontId="9" fillId="0" borderId="17" xfId="1" applyNumberFormat="1" applyFont="1" applyBorder="1"/>
    <xf numFmtId="0" fontId="7" fillId="0" borderId="13" xfId="1" applyFont="1" applyBorder="1" applyAlignment="1">
      <alignment horizontal="center"/>
    </xf>
    <xf numFmtId="49" fontId="7" fillId="0" borderId="13" xfId="1" applyNumberFormat="1" applyFont="1" applyBorder="1" applyAlignment="1">
      <alignment horizontal="right"/>
    </xf>
    <xf numFmtId="4" fontId="10" fillId="3" borderId="21" xfId="1" applyNumberFormat="1" applyFont="1" applyFill="1" applyBorder="1" applyAlignment="1">
      <alignment horizontal="right" wrapText="1"/>
    </xf>
    <xf numFmtId="0" fontId="10" fillId="0" borderId="23" xfId="0" applyFont="1" applyBorder="1" applyAlignment="1">
      <alignment horizontal="right"/>
    </xf>
    <xf numFmtId="4" fontId="3" fillId="0" borderId="23" xfId="1" applyNumberFormat="1" applyFont="1" applyBorder="1"/>
    <xf numFmtId="0" fontId="3" fillId="0" borderId="0" xfId="1" applyFont="1" applyBorder="1"/>
    <xf numFmtId="0" fontId="12" fillId="0" borderId="0" xfId="1" applyFont="1" applyAlignment="1">
      <alignment wrapText="1"/>
    </xf>
    <xf numFmtId="0" fontId="3" fillId="2" borderId="11" xfId="1" applyFont="1" applyFill="1" applyBorder="1" applyAlignment="1">
      <alignment horizontal="center"/>
    </xf>
    <xf numFmtId="49" fontId="13" fillId="2" borderId="11" xfId="1" applyNumberFormat="1" applyFont="1" applyFill="1" applyBorder="1" applyAlignment="1">
      <alignment horizontal="left"/>
    </xf>
    <xf numFmtId="0" fontId="13" fillId="2" borderId="14" xfId="1" applyFont="1" applyFill="1" applyBorder="1"/>
    <xf numFmtId="0" fontId="3" fillId="2" borderId="15" xfId="1" applyFont="1" applyFill="1" applyBorder="1" applyAlignment="1">
      <alignment horizontal="center"/>
    </xf>
    <xf numFmtId="4" fontId="3" fillId="2" borderId="15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6" fillId="2" borderId="11" xfId="1" applyNumberFormat="1" applyFont="1" applyFill="1" applyBorder="1"/>
    <xf numFmtId="0" fontId="3" fillId="2" borderId="15" xfId="1" applyFont="1" applyFill="1" applyBorder="1"/>
    <xf numFmtId="4" fontId="6" fillId="2" borderId="12" xfId="1" applyNumberFormat="1" applyFont="1" applyFill="1" applyBorder="1"/>
    <xf numFmtId="3" fontId="3" fillId="0" borderId="0" xfId="1" applyNumberFormat="1" applyFont="1"/>
    <xf numFmtId="0" fontId="14" fillId="0" borderId="0" xfId="1" applyFont="1" applyAlignment="1"/>
    <xf numFmtId="0" fontId="15" fillId="0" borderId="0" xfId="1" applyFont="1" applyBorder="1"/>
    <xf numFmtId="3" fontId="15" fillId="0" borderId="0" xfId="1" applyNumberFormat="1" applyFont="1" applyBorder="1" applyAlignment="1">
      <alignment horizontal="right"/>
    </xf>
    <xf numFmtId="4" fontId="15" fillId="0" borderId="0" xfId="1" applyNumberFormat="1" applyFont="1" applyBorder="1"/>
    <xf numFmtId="0" fontId="14" fillId="0" borderId="0" xfId="1" applyFont="1" applyBorder="1" applyAlignment="1"/>
    <xf numFmtId="0" fontId="3" fillId="0" borderId="0" xfId="1" applyFont="1" applyBorder="1" applyAlignment="1">
      <alignment horizontal="right"/>
    </xf>
    <xf numFmtId="0" fontId="10" fillId="3" borderId="24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49" fontId="3" fillId="0" borderId="0" xfId="0" applyNumberFormat="1" applyFont="1"/>
    <xf numFmtId="0" fontId="18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14" xfId="0" applyFont="1" applyFill="1" applyBorder="1" applyAlignment="1">
      <alignment wrapText="1"/>
    </xf>
    <xf numFmtId="0" fontId="17" fillId="2" borderId="15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2" borderId="14" xfId="0" applyFont="1" applyFill="1" applyBorder="1" applyAlignment="1">
      <alignment horizontal="right" wrapText="1"/>
    </xf>
    <xf numFmtId="0" fontId="3" fillId="2" borderId="15" xfId="0" applyFont="1" applyFill="1" applyBorder="1" applyAlignment="1"/>
    <xf numFmtId="0" fontId="17" fillId="2" borderId="15" xfId="0" applyFont="1" applyFill="1" applyBorder="1" applyAlignment="1">
      <alignment horizontal="right" wrapText="1"/>
    </xf>
    <xf numFmtId="0" fontId="17" fillId="2" borderId="12" xfId="0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right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0" borderId="22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19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4" fontId="19" fillId="5" borderId="29" xfId="0" applyNumberFormat="1" applyFont="1" applyFill="1" applyBorder="1" applyAlignment="1">
      <alignment horizontal="right" vertical="center"/>
    </xf>
    <xf numFmtId="4" fontId="19" fillId="5" borderId="30" xfId="0" applyNumberFormat="1" applyFont="1" applyFill="1" applyBorder="1" applyAlignment="1">
      <alignment horizontal="right" vertical="center"/>
    </xf>
    <xf numFmtId="4" fontId="6" fillId="4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25" xfId="0" applyFont="1" applyBorder="1"/>
    <xf numFmtId="165" fontId="7" fillId="0" borderId="17" xfId="0" applyNumberFormat="1" applyFont="1" applyBorder="1"/>
    <xf numFmtId="3" fontId="17" fillId="0" borderId="18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right"/>
    </xf>
    <xf numFmtId="166" fontId="3" fillId="0" borderId="13" xfId="0" applyNumberFormat="1" applyFont="1" applyBorder="1"/>
    <xf numFmtId="0" fontId="17" fillId="5" borderId="14" xfId="0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horizontal="left" vertical="center"/>
    </xf>
    <xf numFmtId="0" fontId="17" fillId="5" borderId="15" xfId="0" applyFont="1" applyFill="1" applyBorder="1" applyAlignment="1">
      <alignment vertical="center"/>
    </xf>
    <xf numFmtId="165" fontId="7" fillId="5" borderId="12" xfId="0" applyNumberFormat="1" applyFont="1" applyFill="1" applyBorder="1"/>
    <xf numFmtId="3" fontId="17" fillId="5" borderId="11" xfId="0" applyNumberFormat="1" applyFont="1" applyFill="1" applyBorder="1" applyAlignment="1">
      <alignment horizontal="right" vertical="center"/>
    </xf>
    <xf numFmtId="166" fontId="17" fillId="5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17" fillId="2" borderId="1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49" fontId="7" fillId="0" borderId="18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3" fontId="7" fillId="0" borderId="2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0" xfId="0" applyFont="1" applyBorder="1"/>
    <xf numFmtId="165" fontId="7" fillId="0" borderId="23" xfId="0" applyNumberFormat="1" applyFont="1" applyBorder="1"/>
    <xf numFmtId="3" fontId="17" fillId="0" borderId="13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17" fillId="5" borderId="12" xfId="0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Continuous"/>
    </xf>
    <xf numFmtId="49" fontId="10" fillId="3" borderId="19" xfId="1" applyNumberFormat="1" applyFont="1" applyFill="1" applyBorder="1" applyAlignment="1">
      <alignment horizontal="left" wrapText="1"/>
    </xf>
    <xf numFmtId="49" fontId="11" fillId="0" borderId="20" xfId="0" applyNumberFormat="1" applyFont="1" applyBorder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10" xfId="1" applyFont="1" applyBorder="1" applyAlignment="1">
      <alignment horizontal="center" shrinkToFit="1"/>
    </xf>
    <xf numFmtId="4" fontId="3" fillId="0" borderId="0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28" xfId="0" applyNumberFormat="1" applyFont="1" applyBorder="1" applyAlignment="1">
      <alignment horizontal="right" vertical="center"/>
    </xf>
    <xf numFmtId="3" fontId="19" fillId="6" borderId="30" xfId="0" applyNumberFormat="1" applyFont="1" applyFill="1" applyBorder="1" applyAlignment="1">
      <alignment horizontal="right" vertical="center"/>
    </xf>
    <xf numFmtId="3" fontId="19" fillId="6" borderId="31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V_RBK2_rozp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01 01 KL"/>
      <sheetName val="01 01 Rek"/>
      <sheetName val="01 01 Pol"/>
      <sheetName val="01 02 KL"/>
      <sheetName val="01 02 Rek"/>
      <sheetName val="01 02 Pol"/>
    </sheetNames>
    <sheetDataSet>
      <sheetData sheetId="0"/>
      <sheetData sheetId="1"/>
      <sheetData sheetId="2">
        <row r="1">
          <cell r="H1">
            <v>1</v>
          </cell>
        </row>
        <row r="2">
          <cell r="G2" t="str">
            <v>skupina č. 4  (p.č. 3522) - realizace</v>
          </cell>
        </row>
      </sheetData>
      <sheetData sheetId="3"/>
      <sheetData sheetId="4"/>
      <sheetData sheetId="5">
        <row r="1">
          <cell r="H1">
            <v>2</v>
          </cell>
        </row>
        <row r="2">
          <cell r="G2" t="str">
            <v>skupina č. 4  (p.č. 3522) - pěst. péče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2"/>
  <sheetViews>
    <sheetView tabSelected="1" topLeftCell="A10" workbookViewId="0">
      <selection activeCell="F45" sqref="F45"/>
    </sheetView>
  </sheetViews>
  <sheetFormatPr defaultRowHeight="12.75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13" customWidth="1"/>
    <col min="6" max="6" width="9.85546875" style="1" customWidth="1"/>
    <col min="7" max="7" width="13.85546875" style="1" customWidth="1"/>
    <col min="8" max="8" width="11" style="1" hidden="1" customWidth="1"/>
    <col min="9" max="9" width="10.42578125" style="1" hidden="1" customWidth="1"/>
    <col min="10" max="10" width="75.42578125" style="1" customWidth="1"/>
    <col min="11" max="11" width="45.28515625" style="1" customWidth="1"/>
    <col min="12" max="254" width="9.140625" style="1"/>
    <col min="255" max="255" width="4.42578125" style="1" customWidth="1"/>
    <col min="256" max="256" width="11.5703125" style="1" customWidth="1"/>
    <col min="257" max="257" width="40.42578125" style="1" customWidth="1"/>
    <col min="258" max="258" width="5.5703125" style="1" customWidth="1"/>
    <col min="259" max="259" width="8.5703125" style="1" customWidth="1"/>
    <col min="260" max="260" width="9.85546875" style="1" customWidth="1"/>
    <col min="261" max="261" width="13.85546875" style="1" customWidth="1"/>
    <col min="262" max="262" width="11.7109375" style="1" customWidth="1"/>
    <col min="263" max="263" width="11.5703125" style="1" customWidth="1"/>
    <col min="264" max="265" width="0" style="1" hidden="1" customWidth="1"/>
    <col min="266" max="266" width="75.42578125" style="1" customWidth="1"/>
    <col min="267" max="267" width="45.28515625" style="1" customWidth="1"/>
    <col min="268" max="510" width="9.140625" style="1"/>
    <col min="511" max="511" width="4.42578125" style="1" customWidth="1"/>
    <col min="512" max="512" width="11.5703125" style="1" customWidth="1"/>
    <col min="513" max="513" width="40.42578125" style="1" customWidth="1"/>
    <col min="514" max="514" width="5.5703125" style="1" customWidth="1"/>
    <col min="515" max="515" width="8.5703125" style="1" customWidth="1"/>
    <col min="516" max="516" width="9.85546875" style="1" customWidth="1"/>
    <col min="517" max="517" width="13.85546875" style="1" customWidth="1"/>
    <col min="518" max="518" width="11.7109375" style="1" customWidth="1"/>
    <col min="519" max="519" width="11.5703125" style="1" customWidth="1"/>
    <col min="520" max="521" width="0" style="1" hidden="1" customWidth="1"/>
    <col min="522" max="522" width="75.42578125" style="1" customWidth="1"/>
    <col min="523" max="523" width="45.28515625" style="1" customWidth="1"/>
    <col min="524" max="766" width="9.140625" style="1"/>
    <col min="767" max="767" width="4.42578125" style="1" customWidth="1"/>
    <col min="768" max="768" width="11.5703125" style="1" customWidth="1"/>
    <col min="769" max="769" width="40.42578125" style="1" customWidth="1"/>
    <col min="770" max="770" width="5.5703125" style="1" customWidth="1"/>
    <col min="771" max="771" width="8.5703125" style="1" customWidth="1"/>
    <col min="772" max="772" width="9.85546875" style="1" customWidth="1"/>
    <col min="773" max="773" width="13.85546875" style="1" customWidth="1"/>
    <col min="774" max="774" width="11.7109375" style="1" customWidth="1"/>
    <col min="775" max="775" width="11.5703125" style="1" customWidth="1"/>
    <col min="776" max="777" width="0" style="1" hidden="1" customWidth="1"/>
    <col min="778" max="778" width="75.42578125" style="1" customWidth="1"/>
    <col min="779" max="779" width="45.28515625" style="1" customWidth="1"/>
    <col min="780" max="1022" width="9.140625" style="1"/>
    <col min="1023" max="1023" width="4.42578125" style="1" customWidth="1"/>
    <col min="1024" max="1024" width="11.5703125" style="1" customWidth="1"/>
    <col min="1025" max="1025" width="40.42578125" style="1" customWidth="1"/>
    <col min="1026" max="1026" width="5.5703125" style="1" customWidth="1"/>
    <col min="1027" max="1027" width="8.5703125" style="1" customWidth="1"/>
    <col min="1028" max="1028" width="9.85546875" style="1" customWidth="1"/>
    <col min="1029" max="1029" width="13.85546875" style="1" customWidth="1"/>
    <col min="1030" max="1030" width="11.7109375" style="1" customWidth="1"/>
    <col min="1031" max="1031" width="11.5703125" style="1" customWidth="1"/>
    <col min="1032" max="1033" width="0" style="1" hidden="1" customWidth="1"/>
    <col min="1034" max="1034" width="75.42578125" style="1" customWidth="1"/>
    <col min="1035" max="1035" width="45.28515625" style="1" customWidth="1"/>
    <col min="1036" max="1278" width="9.140625" style="1"/>
    <col min="1279" max="1279" width="4.42578125" style="1" customWidth="1"/>
    <col min="1280" max="1280" width="11.5703125" style="1" customWidth="1"/>
    <col min="1281" max="1281" width="40.42578125" style="1" customWidth="1"/>
    <col min="1282" max="1282" width="5.5703125" style="1" customWidth="1"/>
    <col min="1283" max="1283" width="8.5703125" style="1" customWidth="1"/>
    <col min="1284" max="1284" width="9.85546875" style="1" customWidth="1"/>
    <col min="1285" max="1285" width="13.85546875" style="1" customWidth="1"/>
    <col min="1286" max="1286" width="11.7109375" style="1" customWidth="1"/>
    <col min="1287" max="1287" width="11.5703125" style="1" customWidth="1"/>
    <col min="1288" max="1289" width="0" style="1" hidden="1" customWidth="1"/>
    <col min="1290" max="1290" width="75.42578125" style="1" customWidth="1"/>
    <col min="1291" max="1291" width="45.28515625" style="1" customWidth="1"/>
    <col min="1292" max="1534" width="9.140625" style="1"/>
    <col min="1535" max="1535" width="4.42578125" style="1" customWidth="1"/>
    <col min="1536" max="1536" width="11.5703125" style="1" customWidth="1"/>
    <col min="1537" max="1537" width="40.42578125" style="1" customWidth="1"/>
    <col min="1538" max="1538" width="5.5703125" style="1" customWidth="1"/>
    <col min="1539" max="1539" width="8.5703125" style="1" customWidth="1"/>
    <col min="1540" max="1540" width="9.85546875" style="1" customWidth="1"/>
    <col min="1541" max="1541" width="13.85546875" style="1" customWidth="1"/>
    <col min="1542" max="1542" width="11.7109375" style="1" customWidth="1"/>
    <col min="1543" max="1543" width="11.5703125" style="1" customWidth="1"/>
    <col min="1544" max="1545" width="0" style="1" hidden="1" customWidth="1"/>
    <col min="1546" max="1546" width="75.42578125" style="1" customWidth="1"/>
    <col min="1547" max="1547" width="45.28515625" style="1" customWidth="1"/>
    <col min="1548" max="1790" width="9.140625" style="1"/>
    <col min="1791" max="1791" width="4.42578125" style="1" customWidth="1"/>
    <col min="1792" max="1792" width="11.5703125" style="1" customWidth="1"/>
    <col min="1793" max="1793" width="40.42578125" style="1" customWidth="1"/>
    <col min="1794" max="1794" width="5.5703125" style="1" customWidth="1"/>
    <col min="1795" max="1795" width="8.5703125" style="1" customWidth="1"/>
    <col min="1796" max="1796" width="9.85546875" style="1" customWidth="1"/>
    <col min="1797" max="1797" width="13.85546875" style="1" customWidth="1"/>
    <col min="1798" max="1798" width="11.7109375" style="1" customWidth="1"/>
    <col min="1799" max="1799" width="11.5703125" style="1" customWidth="1"/>
    <col min="1800" max="1801" width="0" style="1" hidden="1" customWidth="1"/>
    <col min="1802" max="1802" width="75.42578125" style="1" customWidth="1"/>
    <col min="1803" max="1803" width="45.28515625" style="1" customWidth="1"/>
    <col min="1804" max="2046" width="9.140625" style="1"/>
    <col min="2047" max="2047" width="4.42578125" style="1" customWidth="1"/>
    <col min="2048" max="2048" width="11.5703125" style="1" customWidth="1"/>
    <col min="2049" max="2049" width="40.42578125" style="1" customWidth="1"/>
    <col min="2050" max="2050" width="5.5703125" style="1" customWidth="1"/>
    <col min="2051" max="2051" width="8.5703125" style="1" customWidth="1"/>
    <col min="2052" max="2052" width="9.85546875" style="1" customWidth="1"/>
    <col min="2053" max="2053" width="13.85546875" style="1" customWidth="1"/>
    <col min="2054" max="2054" width="11.7109375" style="1" customWidth="1"/>
    <col min="2055" max="2055" width="11.5703125" style="1" customWidth="1"/>
    <col min="2056" max="2057" width="0" style="1" hidden="1" customWidth="1"/>
    <col min="2058" max="2058" width="75.42578125" style="1" customWidth="1"/>
    <col min="2059" max="2059" width="45.28515625" style="1" customWidth="1"/>
    <col min="2060" max="2302" width="9.140625" style="1"/>
    <col min="2303" max="2303" width="4.42578125" style="1" customWidth="1"/>
    <col min="2304" max="2304" width="11.5703125" style="1" customWidth="1"/>
    <col min="2305" max="2305" width="40.42578125" style="1" customWidth="1"/>
    <col min="2306" max="2306" width="5.5703125" style="1" customWidth="1"/>
    <col min="2307" max="2307" width="8.5703125" style="1" customWidth="1"/>
    <col min="2308" max="2308" width="9.85546875" style="1" customWidth="1"/>
    <col min="2309" max="2309" width="13.85546875" style="1" customWidth="1"/>
    <col min="2310" max="2310" width="11.7109375" style="1" customWidth="1"/>
    <col min="2311" max="2311" width="11.5703125" style="1" customWidth="1"/>
    <col min="2312" max="2313" width="0" style="1" hidden="1" customWidth="1"/>
    <col min="2314" max="2314" width="75.42578125" style="1" customWidth="1"/>
    <col min="2315" max="2315" width="45.28515625" style="1" customWidth="1"/>
    <col min="2316" max="2558" width="9.140625" style="1"/>
    <col min="2559" max="2559" width="4.42578125" style="1" customWidth="1"/>
    <col min="2560" max="2560" width="11.5703125" style="1" customWidth="1"/>
    <col min="2561" max="2561" width="40.42578125" style="1" customWidth="1"/>
    <col min="2562" max="2562" width="5.5703125" style="1" customWidth="1"/>
    <col min="2563" max="2563" width="8.5703125" style="1" customWidth="1"/>
    <col min="2564" max="2564" width="9.85546875" style="1" customWidth="1"/>
    <col min="2565" max="2565" width="13.85546875" style="1" customWidth="1"/>
    <col min="2566" max="2566" width="11.7109375" style="1" customWidth="1"/>
    <col min="2567" max="2567" width="11.5703125" style="1" customWidth="1"/>
    <col min="2568" max="2569" width="0" style="1" hidden="1" customWidth="1"/>
    <col min="2570" max="2570" width="75.42578125" style="1" customWidth="1"/>
    <col min="2571" max="2571" width="45.28515625" style="1" customWidth="1"/>
    <col min="2572" max="2814" width="9.140625" style="1"/>
    <col min="2815" max="2815" width="4.42578125" style="1" customWidth="1"/>
    <col min="2816" max="2816" width="11.5703125" style="1" customWidth="1"/>
    <col min="2817" max="2817" width="40.42578125" style="1" customWidth="1"/>
    <col min="2818" max="2818" width="5.5703125" style="1" customWidth="1"/>
    <col min="2819" max="2819" width="8.5703125" style="1" customWidth="1"/>
    <col min="2820" max="2820" width="9.85546875" style="1" customWidth="1"/>
    <col min="2821" max="2821" width="13.85546875" style="1" customWidth="1"/>
    <col min="2822" max="2822" width="11.7109375" style="1" customWidth="1"/>
    <col min="2823" max="2823" width="11.5703125" style="1" customWidth="1"/>
    <col min="2824" max="2825" width="0" style="1" hidden="1" customWidth="1"/>
    <col min="2826" max="2826" width="75.42578125" style="1" customWidth="1"/>
    <col min="2827" max="2827" width="45.28515625" style="1" customWidth="1"/>
    <col min="2828" max="3070" width="9.140625" style="1"/>
    <col min="3071" max="3071" width="4.42578125" style="1" customWidth="1"/>
    <col min="3072" max="3072" width="11.5703125" style="1" customWidth="1"/>
    <col min="3073" max="3073" width="40.42578125" style="1" customWidth="1"/>
    <col min="3074" max="3074" width="5.5703125" style="1" customWidth="1"/>
    <col min="3075" max="3075" width="8.5703125" style="1" customWidth="1"/>
    <col min="3076" max="3076" width="9.85546875" style="1" customWidth="1"/>
    <col min="3077" max="3077" width="13.85546875" style="1" customWidth="1"/>
    <col min="3078" max="3078" width="11.7109375" style="1" customWidth="1"/>
    <col min="3079" max="3079" width="11.5703125" style="1" customWidth="1"/>
    <col min="3080" max="3081" width="0" style="1" hidden="1" customWidth="1"/>
    <col min="3082" max="3082" width="75.42578125" style="1" customWidth="1"/>
    <col min="3083" max="3083" width="45.28515625" style="1" customWidth="1"/>
    <col min="3084" max="3326" width="9.140625" style="1"/>
    <col min="3327" max="3327" width="4.42578125" style="1" customWidth="1"/>
    <col min="3328" max="3328" width="11.5703125" style="1" customWidth="1"/>
    <col min="3329" max="3329" width="40.42578125" style="1" customWidth="1"/>
    <col min="3330" max="3330" width="5.5703125" style="1" customWidth="1"/>
    <col min="3331" max="3331" width="8.5703125" style="1" customWidth="1"/>
    <col min="3332" max="3332" width="9.85546875" style="1" customWidth="1"/>
    <col min="3333" max="3333" width="13.85546875" style="1" customWidth="1"/>
    <col min="3334" max="3334" width="11.7109375" style="1" customWidth="1"/>
    <col min="3335" max="3335" width="11.5703125" style="1" customWidth="1"/>
    <col min="3336" max="3337" width="0" style="1" hidden="1" customWidth="1"/>
    <col min="3338" max="3338" width="75.42578125" style="1" customWidth="1"/>
    <col min="3339" max="3339" width="45.28515625" style="1" customWidth="1"/>
    <col min="3340" max="3582" width="9.140625" style="1"/>
    <col min="3583" max="3583" width="4.42578125" style="1" customWidth="1"/>
    <col min="3584" max="3584" width="11.5703125" style="1" customWidth="1"/>
    <col min="3585" max="3585" width="40.42578125" style="1" customWidth="1"/>
    <col min="3586" max="3586" width="5.5703125" style="1" customWidth="1"/>
    <col min="3587" max="3587" width="8.5703125" style="1" customWidth="1"/>
    <col min="3588" max="3588" width="9.85546875" style="1" customWidth="1"/>
    <col min="3589" max="3589" width="13.85546875" style="1" customWidth="1"/>
    <col min="3590" max="3590" width="11.7109375" style="1" customWidth="1"/>
    <col min="3591" max="3591" width="11.5703125" style="1" customWidth="1"/>
    <col min="3592" max="3593" width="0" style="1" hidden="1" customWidth="1"/>
    <col min="3594" max="3594" width="75.42578125" style="1" customWidth="1"/>
    <col min="3595" max="3595" width="45.28515625" style="1" customWidth="1"/>
    <col min="3596" max="3838" width="9.140625" style="1"/>
    <col min="3839" max="3839" width="4.42578125" style="1" customWidth="1"/>
    <col min="3840" max="3840" width="11.5703125" style="1" customWidth="1"/>
    <col min="3841" max="3841" width="40.42578125" style="1" customWidth="1"/>
    <col min="3842" max="3842" width="5.5703125" style="1" customWidth="1"/>
    <col min="3843" max="3843" width="8.5703125" style="1" customWidth="1"/>
    <col min="3844" max="3844" width="9.85546875" style="1" customWidth="1"/>
    <col min="3845" max="3845" width="13.85546875" style="1" customWidth="1"/>
    <col min="3846" max="3846" width="11.7109375" style="1" customWidth="1"/>
    <col min="3847" max="3847" width="11.5703125" style="1" customWidth="1"/>
    <col min="3848" max="3849" width="0" style="1" hidden="1" customWidth="1"/>
    <col min="3850" max="3850" width="75.42578125" style="1" customWidth="1"/>
    <col min="3851" max="3851" width="45.28515625" style="1" customWidth="1"/>
    <col min="3852" max="4094" width="9.140625" style="1"/>
    <col min="4095" max="4095" width="4.42578125" style="1" customWidth="1"/>
    <col min="4096" max="4096" width="11.5703125" style="1" customWidth="1"/>
    <col min="4097" max="4097" width="40.42578125" style="1" customWidth="1"/>
    <col min="4098" max="4098" width="5.5703125" style="1" customWidth="1"/>
    <col min="4099" max="4099" width="8.5703125" style="1" customWidth="1"/>
    <col min="4100" max="4100" width="9.85546875" style="1" customWidth="1"/>
    <col min="4101" max="4101" width="13.85546875" style="1" customWidth="1"/>
    <col min="4102" max="4102" width="11.7109375" style="1" customWidth="1"/>
    <col min="4103" max="4103" width="11.5703125" style="1" customWidth="1"/>
    <col min="4104" max="4105" width="0" style="1" hidden="1" customWidth="1"/>
    <col min="4106" max="4106" width="75.42578125" style="1" customWidth="1"/>
    <col min="4107" max="4107" width="45.28515625" style="1" customWidth="1"/>
    <col min="4108" max="4350" width="9.140625" style="1"/>
    <col min="4351" max="4351" width="4.42578125" style="1" customWidth="1"/>
    <col min="4352" max="4352" width="11.5703125" style="1" customWidth="1"/>
    <col min="4353" max="4353" width="40.42578125" style="1" customWidth="1"/>
    <col min="4354" max="4354" width="5.5703125" style="1" customWidth="1"/>
    <col min="4355" max="4355" width="8.5703125" style="1" customWidth="1"/>
    <col min="4356" max="4356" width="9.85546875" style="1" customWidth="1"/>
    <col min="4357" max="4357" width="13.85546875" style="1" customWidth="1"/>
    <col min="4358" max="4358" width="11.7109375" style="1" customWidth="1"/>
    <col min="4359" max="4359" width="11.5703125" style="1" customWidth="1"/>
    <col min="4360" max="4361" width="0" style="1" hidden="1" customWidth="1"/>
    <col min="4362" max="4362" width="75.42578125" style="1" customWidth="1"/>
    <col min="4363" max="4363" width="45.28515625" style="1" customWidth="1"/>
    <col min="4364" max="4606" width="9.140625" style="1"/>
    <col min="4607" max="4607" width="4.42578125" style="1" customWidth="1"/>
    <col min="4608" max="4608" width="11.5703125" style="1" customWidth="1"/>
    <col min="4609" max="4609" width="40.42578125" style="1" customWidth="1"/>
    <col min="4610" max="4610" width="5.5703125" style="1" customWidth="1"/>
    <col min="4611" max="4611" width="8.5703125" style="1" customWidth="1"/>
    <col min="4612" max="4612" width="9.85546875" style="1" customWidth="1"/>
    <col min="4613" max="4613" width="13.85546875" style="1" customWidth="1"/>
    <col min="4614" max="4614" width="11.7109375" style="1" customWidth="1"/>
    <col min="4615" max="4615" width="11.5703125" style="1" customWidth="1"/>
    <col min="4616" max="4617" width="0" style="1" hidden="1" customWidth="1"/>
    <col min="4618" max="4618" width="75.42578125" style="1" customWidth="1"/>
    <col min="4619" max="4619" width="45.28515625" style="1" customWidth="1"/>
    <col min="4620" max="4862" width="9.140625" style="1"/>
    <col min="4863" max="4863" width="4.42578125" style="1" customWidth="1"/>
    <col min="4864" max="4864" width="11.5703125" style="1" customWidth="1"/>
    <col min="4865" max="4865" width="40.42578125" style="1" customWidth="1"/>
    <col min="4866" max="4866" width="5.5703125" style="1" customWidth="1"/>
    <col min="4867" max="4867" width="8.5703125" style="1" customWidth="1"/>
    <col min="4868" max="4868" width="9.85546875" style="1" customWidth="1"/>
    <col min="4869" max="4869" width="13.85546875" style="1" customWidth="1"/>
    <col min="4870" max="4870" width="11.7109375" style="1" customWidth="1"/>
    <col min="4871" max="4871" width="11.5703125" style="1" customWidth="1"/>
    <col min="4872" max="4873" width="0" style="1" hidden="1" customWidth="1"/>
    <col min="4874" max="4874" width="75.42578125" style="1" customWidth="1"/>
    <col min="4875" max="4875" width="45.28515625" style="1" customWidth="1"/>
    <col min="4876" max="5118" width="9.140625" style="1"/>
    <col min="5119" max="5119" width="4.42578125" style="1" customWidth="1"/>
    <col min="5120" max="5120" width="11.5703125" style="1" customWidth="1"/>
    <col min="5121" max="5121" width="40.42578125" style="1" customWidth="1"/>
    <col min="5122" max="5122" width="5.5703125" style="1" customWidth="1"/>
    <col min="5123" max="5123" width="8.5703125" style="1" customWidth="1"/>
    <col min="5124" max="5124" width="9.85546875" style="1" customWidth="1"/>
    <col min="5125" max="5125" width="13.85546875" style="1" customWidth="1"/>
    <col min="5126" max="5126" width="11.7109375" style="1" customWidth="1"/>
    <col min="5127" max="5127" width="11.5703125" style="1" customWidth="1"/>
    <col min="5128" max="5129" width="0" style="1" hidden="1" customWidth="1"/>
    <col min="5130" max="5130" width="75.42578125" style="1" customWidth="1"/>
    <col min="5131" max="5131" width="45.28515625" style="1" customWidth="1"/>
    <col min="5132" max="5374" width="9.140625" style="1"/>
    <col min="5375" max="5375" width="4.42578125" style="1" customWidth="1"/>
    <col min="5376" max="5376" width="11.5703125" style="1" customWidth="1"/>
    <col min="5377" max="5377" width="40.42578125" style="1" customWidth="1"/>
    <col min="5378" max="5378" width="5.5703125" style="1" customWidth="1"/>
    <col min="5379" max="5379" width="8.5703125" style="1" customWidth="1"/>
    <col min="5380" max="5380" width="9.85546875" style="1" customWidth="1"/>
    <col min="5381" max="5381" width="13.85546875" style="1" customWidth="1"/>
    <col min="5382" max="5382" width="11.7109375" style="1" customWidth="1"/>
    <col min="5383" max="5383" width="11.5703125" style="1" customWidth="1"/>
    <col min="5384" max="5385" width="0" style="1" hidden="1" customWidth="1"/>
    <col min="5386" max="5386" width="75.42578125" style="1" customWidth="1"/>
    <col min="5387" max="5387" width="45.28515625" style="1" customWidth="1"/>
    <col min="5388" max="5630" width="9.140625" style="1"/>
    <col min="5631" max="5631" width="4.42578125" style="1" customWidth="1"/>
    <col min="5632" max="5632" width="11.5703125" style="1" customWidth="1"/>
    <col min="5633" max="5633" width="40.42578125" style="1" customWidth="1"/>
    <col min="5634" max="5634" width="5.5703125" style="1" customWidth="1"/>
    <col min="5635" max="5635" width="8.5703125" style="1" customWidth="1"/>
    <col min="5636" max="5636" width="9.85546875" style="1" customWidth="1"/>
    <col min="5637" max="5637" width="13.85546875" style="1" customWidth="1"/>
    <col min="5638" max="5638" width="11.7109375" style="1" customWidth="1"/>
    <col min="5639" max="5639" width="11.5703125" style="1" customWidth="1"/>
    <col min="5640" max="5641" width="0" style="1" hidden="1" customWidth="1"/>
    <col min="5642" max="5642" width="75.42578125" style="1" customWidth="1"/>
    <col min="5643" max="5643" width="45.28515625" style="1" customWidth="1"/>
    <col min="5644" max="5886" width="9.140625" style="1"/>
    <col min="5887" max="5887" width="4.42578125" style="1" customWidth="1"/>
    <col min="5888" max="5888" width="11.5703125" style="1" customWidth="1"/>
    <col min="5889" max="5889" width="40.42578125" style="1" customWidth="1"/>
    <col min="5890" max="5890" width="5.5703125" style="1" customWidth="1"/>
    <col min="5891" max="5891" width="8.5703125" style="1" customWidth="1"/>
    <col min="5892" max="5892" width="9.85546875" style="1" customWidth="1"/>
    <col min="5893" max="5893" width="13.85546875" style="1" customWidth="1"/>
    <col min="5894" max="5894" width="11.7109375" style="1" customWidth="1"/>
    <col min="5895" max="5895" width="11.5703125" style="1" customWidth="1"/>
    <col min="5896" max="5897" width="0" style="1" hidden="1" customWidth="1"/>
    <col min="5898" max="5898" width="75.42578125" style="1" customWidth="1"/>
    <col min="5899" max="5899" width="45.28515625" style="1" customWidth="1"/>
    <col min="5900" max="6142" width="9.140625" style="1"/>
    <col min="6143" max="6143" width="4.42578125" style="1" customWidth="1"/>
    <col min="6144" max="6144" width="11.5703125" style="1" customWidth="1"/>
    <col min="6145" max="6145" width="40.42578125" style="1" customWidth="1"/>
    <col min="6146" max="6146" width="5.5703125" style="1" customWidth="1"/>
    <col min="6147" max="6147" width="8.5703125" style="1" customWidth="1"/>
    <col min="6148" max="6148" width="9.85546875" style="1" customWidth="1"/>
    <col min="6149" max="6149" width="13.85546875" style="1" customWidth="1"/>
    <col min="6150" max="6150" width="11.7109375" style="1" customWidth="1"/>
    <col min="6151" max="6151" width="11.5703125" style="1" customWidth="1"/>
    <col min="6152" max="6153" width="0" style="1" hidden="1" customWidth="1"/>
    <col min="6154" max="6154" width="75.42578125" style="1" customWidth="1"/>
    <col min="6155" max="6155" width="45.28515625" style="1" customWidth="1"/>
    <col min="6156" max="6398" width="9.140625" style="1"/>
    <col min="6399" max="6399" width="4.42578125" style="1" customWidth="1"/>
    <col min="6400" max="6400" width="11.5703125" style="1" customWidth="1"/>
    <col min="6401" max="6401" width="40.42578125" style="1" customWidth="1"/>
    <col min="6402" max="6402" width="5.5703125" style="1" customWidth="1"/>
    <col min="6403" max="6403" width="8.5703125" style="1" customWidth="1"/>
    <col min="6404" max="6404" width="9.85546875" style="1" customWidth="1"/>
    <col min="6405" max="6405" width="13.85546875" style="1" customWidth="1"/>
    <col min="6406" max="6406" width="11.7109375" style="1" customWidth="1"/>
    <col min="6407" max="6407" width="11.5703125" style="1" customWidth="1"/>
    <col min="6408" max="6409" width="0" style="1" hidden="1" customWidth="1"/>
    <col min="6410" max="6410" width="75.42578125" style="1" customWidth="1"/>
    <col min="6411" max="6411" width="45.28515625" style="1" customWidth="1"/>
    <col min="6412" max="6654" width="9.140625" style="1"/>
    <col min="6655" max="6655" width="4.42578125" style="1" customWidth="1"/>
    <col min="6656" max="6656" width="11.5703125" style="1" customWidth="1"/>
    <col min="6657" max="6657" width="40.42578125" style="1" customWidth="1"/>
    <col min="6658" max="6658" width="5.5703125" style="1" customWidth="1"/>
    <col min="6659" max="6659" width="8.5703125" style="1" customWidth="1"/>
    <col min="6660" max="6660" width="9.85546875" style="1" customWidth="1"/>
    <col min="6661" max="6661" width="13.85546875" style="1" customWidth="1"/>
    <col min="6662" max="6662" width="11.7109375" style="1" customWidth="1"/>
    <col min="6663" max="6663" width="11.5703125" style="1" customWidth="1"/>
    <col min="6664" max="6665" width="0" style="1" hidden="1" customWidth="1"/>
    <col min="6666" max="6666" width="75.42578125" style="1" customWidth="1"/>
    <col min="6667" max="6667" width="45.28515625" style="1" customWidth="1"/>
    <col min="6668" max="6910" width="9.140625" style="1"/>
    <col min="6911" max="6911" width="4.42578125" style="1" customWidth="1"/>
    <col min="6912" max="6912" width="11.5703125" style="1" customWidth="1"/>
    <col min="6913" max="6913" width="40.42578125" style="1" customWidth="1"/>
    <col min="6914" max="6914" width="5.5703125" style="1" customWidth="1"/>
    <col min="6915" max="6915" width="8.5703125" style="1" customWidth="1"/>
    <col min="6916" max="6916" width="9.85546875" style="1" customWidth="1"/>
    <col min="6917" max="6917" width="13.85546875" style="1" customWidth="1"/>
    <col min="6918" max="6918" width="11.7109375" style="1" customWidth="1"/>
    <col min="6919" max="6919" width="11.5703125" style="1" customWidth="1"/>
    <col min="6920" max="6921" width="0" style="1" hidden="1" customWidth="1"/>
    <col min="6922" max="6922" width="75.42578125" style="1" customWidth="1"/>
    <col min="6923" max="6923" width="45.28515625" style="1" customWidth="1"/>
    <col min="6924" max="7166" width="9.140625" style="1"/>
    <col min="7167" max="7167" width="4.42578125" style="1" customWidth="1"/>
    <col min="7168" max="7168" width="11.5703125" style="1" customWidth="1"/>
    <col min="7169" max="7169" width="40.42578125" style="1" customWidth="1"/>
    <col min="7170" max="7170" width="5.5703125" style="1" customWidth="1"/>
    <col min="7171" max="7171" width="8.5703125" style="1" customWidth="1"/>
    <col min="7172" max="7172" width="9.85546875" style="1" customWidth="1"/>
    <col min="7173" max="7173" width="13.85546875" style="1" customWidth="1"/>
    <col min="7174" max="7174" width="11.7109375" style="1" customWidth="1"/>
    <col min="7175" max="7175" width="11.5703125" style="1" customWidth="1"/>
    <col min="7176" max="7177" width="0" style="1" hidden="1" customWidth="1"/>
    <col min="7178" max="7178" width="75.42578125" style="1" customWidth="1"/>
    <col min="7179" max="7179" width="45.28515625" style="1" customWidth="1"/>
    <col min="7180" max="7422" width="9.140625" style="1"/>
    <col min="7423" max="7423" width="4.42578125" style="1" customWidth="1"/>
    <col min="7424" max="7424" width="11.5703125" style="1" customWidth="1"/>
    <col min="7425" max="7425" width="40.42578125" style="1" customWidth="1"/>
    <col min="7426" max="7426" width="5.5703125" style="1" customWidth="1"/>
    <col min="7427" max="7427" width="8.5703125" style="1" customWidth="1"/>
    <col min="7428" max="7428" width="9.85546875" style="1" customWidth="1"/>
    <col min="7429" max="7429" width="13.85546875" style="1" customWidth="1"/>
    <col min="7430" max="7430" width="11.7109375" style="1" customWidth="1"/>
    <col min="7431" max="7431" width="11.5703125" style="1" customWidth="1"/>
    <col min="7432" max="7433" width="0" style="1" hidden="1" customWidth="1"/>
    <col min="7434" max="7434" width="75.42578125" style="1" customWidth="1"/>
    <col min="7435" max="7435" width="45.28515625" style="1" customWidth="1"/>
    <col min="7436" max="7678" width="9.140625" style="1"/>
    <col min="7679" max="7679" width="4.42578125" style="1" customWidth="1"/>
    <col min="7680" max="7680" width="11.5703125" style="1" customWidth="1"/>
    <col min="7681" max="7681" width="40.42578125" style="1" customWidth="1"/>
    <col min="7682" max="7682" width="5.5703125" style="1" customWidth="1"/>
    <col min="7683" max="7683" width="8.5703125" style="1" customWidth="1"/>
    <col min="7684" max="7684" width="9.85546875" style="1" customWidth="1"/>
    <col min="7685" max="7685" width="13.85546875" style="1" customWidth="1"/>
    <col min="7686" max="7686" width="11.7109375" style="1" customWidth="1"/>
    <col min="7687" max="7687" width="11.5703125" style="1" customWidth="1"/>
    <col min="7688" max="7689" width="0" style="1" hidden="1" customWidth="1"/>
    <col min="7690" max="7690" width="75.42578125" style="1" customWidth="1"/>
    <col min="7691" max="7691" width="45.28515625" style="1" customWidth="1"/>
    <col min="7692" max="7934" width="9.140625" style="1"/>
    <col min="7935" max="7935" width="4.42578125" style="1" customWidth="1"/>
    <col min="7936" max="7936" width="11.5703125" style="1" customWidth="1"/>
    <col min="7937" max="7937" width="40.42578125" style="1" customWidth="1"/>
    <col min="7938" max="7938" width="5.5703125" style="1" customWidth="1"/>
    <col min="7939" max="7939" width="8.5703125" style="1" customWidth="1"/>
    <col min="7940" max="7940" width="9.85546875" style="1" customWidth="1"/>
    <col min="7941" max="7941" width="13.85546875" style="1" customWidth="1"/>
    <col min="7942" max="7942" width="11.7109375" style="1" customWidth="1"/>
    <col min="7943" max="7943" width="11.5703125" style="1" customWidth="1"/>
    <col min="7944" max="7945" width="0" style="1" hidden="1" customWidth="1"/>
    <col min="7946" max="7946" width="75.42578125" style="1" customWidth="1"/>
    <col min="7947" max="7947" width="45.28515625" style="1" customWidth="1"/>
    <col min="7948" max="8190" width="9.140625" style="1"/>
    <col min="8191" max="8191" width="4.42578125" style="1" customWidth="1"/>
    <col min="8192" max="8192" width="11.5703125" style="1" customWidth="1"/>
    <col min="8193" max="8193" width="40.42578125" style="1" customWidth="1"/>
    <col min="8194" max="8194" width="5.5703125" style="1" customWidth="1"/>
    <col min="8195" max="8195" width="8.5703125" style="1" customWidth="1"/>
    <col min="8196" max="8196" width="9.85546875" style="1" customWidth="1"/>
    <col min="8197" max="8197" width="13.85546875" style="1" customWidth="1"/>
    <col min="8198" max="8198" width="11.7109375" style="1" customWidth="1"/>
    <col min="8199" max="8199" width="11.5703125" style="1" customWidth="1"/>
    <col min="8200" max="8201" width="0" style="1" hidden="1" customWidth="1"/>
    <col min="8202" max="8202" width="75.42578125" style="1" customWidth="1"/>
    <col min="8203" max="8203" width="45.28515625" style="1" customWidth="1"/>
    <col min="8204" max="8446" width="9.140625" style="1"/>
    <col min="8447" max="8447" width="4.42578125" style="1" customWidth="1"/>
    <col min="8448" max="8448" width="11.5703125" style="1" customWidth="1"/>
    <col min="8449" max="8449" width="40.42578125" style="1" customWidth="1"/>
    <col min="8450" max="8450" width="5.5703125" style="1" customWidth="1"/>
    <col min="8451" max="8451" width="8.5703125" style="1" customWidth="1"/>
    <col min="8452" max="8452" width="9.85546875" style="1" customWidth="1"/>
    <col min="8453" max="8453" width="13.85546875" style="1" customWidth="1"/>
    <col min="8454" max="8454" width="11.7109375" style="1" customWidth="1"/>
    <col min="8455" max="8455" width="11.5703125" style="1" customWidth="1"/>
    <col min="8456" max="8457" width="0" style="1" hidden="1" customWidth="1"/>
    <col min="8458" max="8458" width="75.42578125" style="1" customWidth="1"/>
    <col min="8459" max="8459" width="45.28515625" style="1" customWidth="1"/>
    <col min="8460" max="8702" width="9.140625" style="1"/>
    <col min="8703" max="8703" width="4.42578125" style="1" customWidth="1"/>
    <col min="8704" max="8704" width="11.5703125" style="1" customWidth="1"/>
    <col min="8705" max="8705" width="40.42578125" style="1" customWidth="1"/>
    <col min="8706" max="8706" width="5.5703125" style="1" customWidth="1"/>
    <col min="8707" max="8707" width="8.5703125" style="1" customWidth="1"/>
    <col min="8708" max="8708" width="9.85546875" style="1" customWidth="1"/>
    <col min="8709" max="8709" width="13.85546875" style="1" customWidth="1"/>
    <col min="8710" max="8710" width="11.7109375" style="1" customWidth="1"/>
    <col min="8711" max="8711" width="11.5703125" style="1" customWidth="1"/>
    <col min="8712" max="8713" width="0" style="1" hidden="1" customWidth="1"/>
    <col min="8714" max="8714" width="75.42578125" style="1" customWidth="1"/>
    <col min="8715" max="8715" width="45.28515625" style="1" customWidth="1"/>
    <col min="8716" max="8958" width="9.140625" style="1"/>
    <col min="8959" max="8959" width="4.42578125" style="1" customWidth="1"/>
    <col min="8960" max="8960" width="11.5703125" style="1" customWidth="1"/>
    <col min="8961" max="8961" width="40.42578125" style="1" customWidth="1"/>
    <col min="8962" max="8962" width="5.5703125" style="1" customWidth="1"/>
    <col min="8963" max="8963" width="8.5703125" style="1" customWidth="1"/>
    <col min="8964" max="8964" width="9.85546875" style="1" customWidth="1"/>
    <col min="8965" max="8965" width="13.85546875" style="1" customWidth="1"/>
    <col min="8966" max="8966" width="11.7109375" style="1" customWidth="1"/>
    <col min="8967" max="8967" width="11.5703125" style="1" customWidth="1"/>
    <col min="8968" max="8969" width="0" style="1" hidden="1" customWidth="1"/>
    <col min="8970" max="8970" width="75.42578125" style="1" customWidth="1"/>
    <col min="8971" max="8971" width="45.28515625" style="1" customWidth="1"/>
    <col min="8972" max="9214" width="9.140625" style="1"/>
    <col min="9215" max="9215" width="4.42578125" style="1" customWidth="1"/>
    <col min="9216" max="9216" width="11.5703125" style="1" customWidth="1"/>
    <col min="9217" max="9217" width="40.42578125" style="1" customWidth="1"/>
    <col min="9218" max="9218" width="5.5703125" style="1" customWidth="1"/>
    <col min="9219" max="9219" width="8.5703125" style="1" customWidth="1"/>
    <col min="9220" max="9220" width="9.85546875" style="1" customWidth="1"/>
    <col min="9221" max="9221" width="13.85546875" style="1" customWidth="1"/>
    <col min="9222" max="9222" width="11.7109375" style="1" customWidth="1"/>
    <col min="9223" max="9223" width="11.5703125" style="1" customWidth="1"/>
    <col min="9224" max="9225" width="0" style="1" hidden="1" customWidth="1"/>
    <col min="9226" max="9226" width="75.42578125" style="1" customWidth="1"/>
    <col min="9227" max="9227" width="45.28515625" style="1" customWidth="1"/>
    <col min="9228" max="9470" width="9.140625" style="1"/>
    <col min="9471" max="9471" width="4.42578125" style="1" customWidth="1"/>
    <col min="9472" max="9472" width="11.5703125" style="1" customWidth="1"/>
    <col min="9473" max="9473" width="40.42578125" style="1" customWidth="1"/>
    <col min="9474" max="9474" width="5.5703125" style="1" customWidth="1"/>
    <col min="9475" max="9475" width="8.5703125" style="1" customWidth="1"/>
    <col min="9476" max="9476" width="9.85546875" style="1" customWidth="1"/>
    <col min="9477" max="9477" width="13.85546875" style="1" customWidth="1"/>
    <col min="9478" max="9478" width="11.7109375" style="1" customWidth="1"/>
    <col min="9479" max="9479" width="11.5703125" style="1" customWidth="1"/>
    <col min="9480" max="9481" width="0" style="1" hidden="1" customWidth="1"/>
    <col min="9482" max="9482" width="75.42578125" style="1" customWidth="1"/>
    <col min="9483" max="9483" width="45.28515625" style="1" customWidth="1"/>
    <col min="9484" max="9726" width="9.140625" style="1"/>
    <col min="9727" max="9727" width="4.42578125" style="1" customWidth="1"/>
    <col min="9728" max="9728" width="11.5703125" style="1" customWidth="1"/>
    <col min="9729" max="9729" width="40.42578125" style="1" customWidth="1"/>
    <col min="9730" max="9730" width="5.5703125" style="1" customWidth="1"/>
    <col min="9731" max="9731" width="8.5703125" style="1" customWidth="1"/>
    <col min="9732" max="9732" width="9.85546875" style="1" customWidth="1"/>
    <col min="9733" max="9733" width="13.85546875" style="1" customWidth="1"/>
    <col min="9734" max="9734" width="11.7109375" style="1" customWidth="1"/>
    <col min="9735" max="9735" width="11.5703125" style="1" customWidth="1"/>
    <col min="9736" max="9737" width="0" style="1" hidden="1" customWidth="1"/>
    <col min="9738" max="9738" width="75.42578125" style="1" customWidth="1"/>
    <col min="9739" max="9739" width="45.28515625" style="1" customWidth="1"/>
    <col min="9740" max="9982" width="9.140625" style="1"/>
    <col min="9983" max="9983" width="4.42578125" style="1" customWidth="1"/>
    <col min="9984" max="9984" width="11.5703125" style="1" customWidth="1"/>
    <col min="9985" max="9985" width="40.42578125" style="1" customWidth="1"/>
    <col min="9986" max="9986" width="5.5703125" style="1" customWidth="1"/>
    <col min="9987" max="9987" width="8.5703125" style="1" customWidth="1"/>
    <col min="9988" max="9988" width="9.85546875" style="1" customWidth="1"/>
    <col min="9989" max="9989" width="13.85546875" style="1" customWidth="1"/>
    <col min="9990" max="9990" width="11.7109375" style="1" customWidth="1"/>
    <col min="9991" max="9991" width="11.5703125" style="1" customWidth="1"/>
    <col min="9992" max="9993" width="0" style="1" hidden="1" customWidth="1"/>
    <col min="9994" max="9994" width="75.42578125" style="1" customWidth="1"/>
    <col min="9995" max="9995" width="45.28515625" style="1" customWidth="1"/>
    <col min="9996" max="10238" width="9.140625" style="1"/>
    <col min="10239" max="10239" width="4.42578125" style="1" customWidth="1"/>
    <col min="10240" max="10240" width="11.5703125" style="1" customWidth="1"/>
    <col min="10241" max="10241" width="40.42578125" style="1" customWidth="1"/>
    <col min="10242" max="10242" width="5.5703125" style="1" customWidth="1"/>
    <col min="10243" max="10243" width="8.5703125" style="1" customWidth="1"/>
    <col min="10244" max="10244" width="9.85546875" style="1" customWidth="1"/>
    <col min="10245" max="10245" width="13.85546875" style="1" customWidth="1"/>
    <col min="10246" max="10246" width="11.7109375" style="1" customWidth="1"/>
    <col min="10247" max="10247" width="11.5703125" style="1" customWidth="1"/>
    <col min="10248" max="10249" width="0" style="1" hidden="1" customWidth="1"/>
    <col min="10250" max="10250" width="75.42578125" style="1" customWidth="1"/>
    <col min="10251" max="10251" width="45.28515625" style="1" customWidth="1"/>
    <col min="10252" max="10494" width="9.140625" style="1"/>
    <col min="10495" max="10495" width="4.42578125" style="1" customWidth="1"/>
    <col min="10496" max="10496" width="11.5703125" style="1" customWidth="1"/>
    <col min="10497" max="10497" width="40.42578125" style="1" customWidth="1"/>
    <col min="10498" max="10498" width="5.5703125" style="1" customWidth="1"/>
    <col min="10499" max="10499" width="8.5703125" style="1" customWidth="1"/>
    <col min="10500" max="10500" width="9.85546875" style="1" customWidth="1"/>
    <col min="10501" max="10501" width="13.85546875" style="1" customWidth="1"/>
    <col min="10502" max="10502" width="11.7109375" style="1" customWidth="1"/>
    <col min="10503" max="10503" width="11.5703125" style="1" customWidth="1"/>
    <col min="10504" max="10505" width="0" style="1" hidden="1" customWidth="1"/>
    <col min="10506" max="10506" width="75.42578125" style="1" customWidth="1"/>
    <col min="10507" max="10507" width="45.28515625" style="1" customWidth="1"/>
    <col min="10508" max="10750" width="9.140625" style="1"/>
    <col min="10751" max="10751" width="4.42578125" style="1" customWidth="1"/>
    <col min="10752" max="10752" width="11.5703125" style="1" customWidth="1"/>
    <col min="10753" max="10753" width="40.42578125" style="1" customWidth="1"/>
    <col min="10754" max="10754" width="5.5703125" style="1" customWidth="1"/>
    <col min="10755" max="10755" width="8.5703125" style="1" customWidth="1"/>
    <col min="10756" max="10756" width="9.85546875" style="1" customWidth="1"/>
    <col min="10757" max="10757" width="13.85546875" style="1" customWidth="1"/>
    <col min="10758" max="10758" width="11.7109375" style="1" customWidth="1"/>
    <col min="10759" max="10759" width="11.5703125" style="1" customWidth="1"/>
    <col min="10760" max="10761" width="0" style="1" hidden="1" customWidth="1"/>
    <col min="10762" max="10762" width="75.42578125" style="1" customWidth="1"/>
    <col min="10763" max="10763" width="45.28515625" style="1" customWidth="1"/>
    <col min="10764" max="11006" width="9.140625" style="1"/>
    <col min="11007" max="11007" width="4.42578125" style="1" customWidth="1"/>
    <col min="11008" max="11008" width="11.5703125" style="1" customWidth="1"/>
    <col min="11009" max="11009" width="40.42578125" style="1" customWidth="1"/>
    <col min="11010" max="11010" width="5.5703125" style="1" customWidth="1"/>
    <col min="11011" max="11011" width="8.5703125" style="1" customWidth="1"/>
    <col min="11012" max="11012" width="9.85546875" style="1" customWidth="1"/>
    <col min="11013" max="11013" width="13.85546875" style="1" customWidth="1"/>
    <col min="11014" max="11014" width="11.7109375" style="1" customWidth="1"/>
    <col min="11015" max="11015" width="11.5703125" style="1" customWidth="1"/>
    <col min="11016" max="11017" width="0" style="1" hidden="1" customWidth="1"/>
    <col min="11018" max="11018" width="75.42578125" style="1" customWidth="1"/>
    <col min="11019" max="11019" width="45.28515625" style="1" customWidth="1"/>
    <col min="11020" max="11262" width="9.140625" style="1"/>
    <col min="11263" max="11263" width="4.42578125" style="1" customWidth="1"/>
    <col min="11264" max="11264" width="11.5703125" style="1" customWidth="1"/>
    <col min="11265" max="11265" width="40.42578125" style="1" customWidth="1"/>
    <col min="11266" max="11266" width="5.5703125" style="1" customWidth="1"/>
    <col min="11267" max="11267" width="8.5703125" style="1" customWidth="1"/>
    <col min="11268" max="11268" width="9.85546875" style="1" customWidth="1"/>
    <col min="11269" max="11269" width="13.85546875" style="1" customWidth="1"/>
    <col min="11270" max="11270" width="11.7109375" style="1" customWidth="1"/>
    <col min="11271" max="11271" width="11.5703125" style="1" customWidth="1"/>
    <col min="11272" max="11273" width="0" style="1" hidden="1" customWidth="1"/>
    <col min="11274" max="11274" width="75.42578125" style="1" customWidth="1"/>
    <col min="11275" max="11275" width="45.28515625" style="1" customWidth="1"/>
    <col min="11276" max="11518" width="9.140625" style="1"/>
    <col min="11519" max="11519" width="4.42578125" style="1" customWidth="1"/>
    <col min="11520" max="11520" width="11.5703125" style="1" customWidth="1"/>
    <col min="11521" max="11521" width="40.42578125" style="1" customWidth="1"/>
    <col min="11522" max="11522" width="5.5703125" style="1" customWidth="1"/>
    <col min="11523" max="11523" width="8.5703125" style="1" customWidth="1"/>
    <col min="11524" max="11524" width="9.85546875" style="1" customWidth="1"/>
    <col min="11525" max="11525" width="13.85546875" style="1" customWidth="1"/>
    <col min="11526" max="11526" width="11.7109375" style="1" customWidth="1"/>
    <col min="11527" max="11527" width="11.5703125" style="1" customWidth="1"/>
    <col min="11528" max="11529" width="0" style="1" hidden="1" customWidth="1"/>
    <col min="11530" max="11530" width="75.42578125" style="1" customWidth="1"/>
    <col min="11531" max="11531" width="45.28515625" style="1" customWidth="1"/>
    <col min="11532" max="11774" width="9.140625" style="1"/>
    <col min="11775" max="11775" width="4.42578125" style="1" customWidth="1"/>
    <col min="11776" max="11776" width="11.5703125" style="1" customWidth="1"/>
    <col min="11777" max="11777" width="40.42578125" style="1" customWidth="1"/>
    <col min="11778" max="11778" width="5.5703125" style="1" customWidth="1"/>
    <col min="11779" max="11779" width="8.5703125" style="1" customWidth="1"/>
    <col min="11780" max="11780" width="9.85546875" style="1" customWidth="1"/>
    <col min="11781" max="11781" width="13.85546875" style="1" customWidth="1"/>
    <col min="11782" max="11782" width="11.7109375" style="1" customWidth="1"/>
    <col min="11783" max="11783" width="11.5703125" style="1" customWidth="1"/>
    <col min="11784" max="11785" width="0" style="1" hidden="1" customWidth="1"/>
    <col min="11786" max="11786" width="75.42578125" style="1" customWidth="1"/>
    <col min="11787" max="11787" width="45.28515625" style="1" customWidth="1"/>
    <col min="11788" max="12030" width="9.140625" style="1"/>
    <col min="12031" max="12031" width="4.42578125" style="1" customWidth="1"/>
    <col min="12032" max="12032" width="11.5703125" style="1" customWidth="1"/>
    <col min="12033" max="12033" width="40.42578125" style="1" customWidth="1"/>
    <col min="12034" max="12034" width="5.5703125" style="1" customWidth="1"/>
    <col min="12035" max="12035" width="8.5703125" style="1" customWidth="1"/>
    <col min="12036" max="12036" width="9.85546875" style="1" customWidth="1"/>
    <col min="12037" max="12037" width="13.85546875" style="1" customWidth="1"/>
    <col min="12038" max="12038" width="11.7109375" style="1" customWidth="1"/>
    <col min="12039" max="12039" width="11.5703125" style="1" customWidth="1"/>
    <col min="12040" max="12041" width="0" style="1" hidden="1" customWidth="1"/>
    <col min="12042" max="12042" width="75.42578125" style="1" customWidth="1"/>
    <col min="12043" max="12043" width="45.28515625" style="1" customWidth="1"/>
    <col min="12044" max="12286" width="9.140625" style="1"/>
    <col min="12287" max="12287" width="4.42578125" style="1" customWidth="1"/>
    <col min="12288" max="12288" width="11.5703125" style="1" customWidth="1"/>
    <col min="12289" max="12289" width="40.42578125" style="1" customWidth="1"/>
    <col min="12290" max="12290" width="5.5703125" style="1" customWidth="1"/>
    <col min="12291" max="12291" width="8.5703125" style="1" customWidth="1"/>
    <col min="12292" max="12292" width="9.85546875" style="1" customWidth="1"/>
    <col min="12293" max="12293" width="13.85546875" style="1" customWidth="1"/>
    <col min="12294" max="12294" width="11.7109375" style="1" customWidth="1"/>
    <col min="12295" max="12295" width="11.5703125" style="1" customWidth="1"/>
    <col min="12296" max="12297" width="0" style="1" hidden="1" customWidth="1"/>
    <col min="12298" max="12298" width="75.42578125" style="1" customWidth="1"/>
    <col min="12299" max="12299" width="45.28515625" style="1" customWidth="1"/>
    <col min="12300" max="12542" width="9.140625" style="1"/>
    <col min="12543" max="12543" width="4.42578125" style="1" customWidth="1"/>
    <col min="12544" max="12544" width="11.5703125" style="1" customWidth="1"/>
    <col min="12545" max="12545" width="40.42578125" style="1" customWidth="1"/>
    <col min="12546" max="12546" width="5.5703125" style="1" customWidth="1"/>
    <col min="12547" max="12547" width="8.5703125" style="1" customWidth="1"/>
    <col min="12548" max="12548" width="9.85546875" style="1" customWidth="1"/>
    <col min="12549" max="12549" width="13.85546875" style="1" customWidth="1"/>
    <col min="12550" max="12550" width="11.7109375" style="1" customWidth="1"/>
    <col min="12551" max="12551" width="11.5703125" style="1" customWidth="1"/>
    <col min="12552" max="12553" width="0" style="1" hidden="1" customWidth="1"/>
    <col min="12554" max="12554" width="75.42578125" style="1" customWidth="1"/>
    <col min="12555" max="12555" width="45.28515625" style="1" customWidth="1"/>
    <col min="12556" max="12798" width="9.140625" style="1"/>
    <col min="12799" max="12799" width="4.42578125" style="1" customWidth="1"/>
    <col min="12800" max="12800" width="11.5703125" style="1" customWidth="1"/>
    <col min="12801" max="12801" width="40.42578125" style="1" customWidth="1"/>
    <col min="12802" max="12802" width="5.5703125" style="1" customWidth="1"/>
    <col min="12803" max="12803" width="8.5703125" style="1" customWidth="1"/>
    <col min="12804" max="12804" width="9.85546875" style="1" customWidth="1"/>
    <col min="12805" max="12805" width="13.85546875" style="1" customWidth="1"/>
    <col min="12806" max="12806" width="11.7109375" style="1" customWidth="1"/>
    <col min="12807" max="12807" width="11.5703125" style="1" customWidth="1"/>
    <col min="12808" max="12809" width="0" style="1" hidden="1" customWidth="1"/>
    <col min="12810" max="12810" width="75.42578125" style="1" customWidth="1"/>
    <col min="12811" max="12811" width="45.28515625" style="1" customWidth="1"/>
    <col min="12812" max="13054" width="9.140625" style="1"/>
    <col min="13055" max="13055" width="4.42578125" style="1" customWidth="1"/>
    <col min="13056" max="13056" width="11.5703125" style="1" customWidth="1"/>
    <col min="13057" max="13057" width="40.42578125" style="1" customWidth="1"/>
    <col min="13058" max="13058" width="5.5703125" style="1" customWidth="1"/>
    <col min="13059" max="13059" width="8.5703125" style="1" customWidth="1"/>
    <col min="13060" max="13060" width="9.85546875" style="1" customWidth="1"/>
    <col min="13061" max="13061" width="13.85546875" style="1" customWidth="1"/>
    <col min="13062" max="13062" width="11.7109375" style="1" customWidth="1"/>
    <col min="13063" max="13063" width="11.5703125" style="1" customWidth="1"/>
    <col min="13064" max="13065" width="0" style="1" hidden="1" customWidth="1"/>
    <col min="13066" max="13066" width="75.42578125" style="1" customWidth="1"/>
    <col min="13067" max="13067" width="45.28515625" style="1" customWidth="1"/>
    <col min="13068" max="13310" width="9.140625" style="1"/>
    <col min="13311" max="13311" width="4.42578125" style="1" customWidth="1"/>
    <col min="13312" max="13312" width="11.5703125" style="1" customWidth="1"/>
    <col min="13313" max="13313" width="40.42578125" style="1" customWidth="1"/>
    <col min="13314" max="13314" width="5.5703125" style="1" customWidth="1"/>
    <col min="13315" max="13315" width="8.5703125" style="1" customWidth="1"/>
    <col min="13316" max="13316" width="9.85546875" style="1" customWidth="1"/>
    <col min="13317" max="13317" width="13.85546875" style="1" customWidth="1"/>
    <col min="13318" max="13318" width="11.7109375" style="1" customWidth="1"/>
    <col min="13319" max="13319" width="11.5703125" style="1" customWidth="1"/>
    <col min="13320" max="13321" width="0" style="1" hidden="1" customWidth="1"/>
    <col min="13322" max="13322" width="75.42578125" style="1" customWidth="1"/>
    <col min="13323" max="13323" width="45.28515625" style="1" customWidth="1"/>
    <col min="13324" max="13566" width="9.140625" style="1"/>
    <col min="13567" max="13567" width="4.42578125" style="1" customWidth="1"/>
    <col min="13568" max="13568" width="11.5703125" style="1" customWidth="1"/>
    <col min="13569" max="13569" width="40.42578125" style="1" customWidth="1"/>
    <col min="13570" max="13570" width="5.5703125" style="1" customWidth="1"/>
    <col min="13571" max="13571" width="8.5703125" style="1" customWidth="1"/>
    <col min="13572" max="13572" width="9.85546875" style="1" customWidth="1"/>
    <col min="13573" max="13573" width="13.85546875" style="1" customWidth="1"/>
    <col min="13574" max="13574" width="11.7109375" style="1" customWidth="1"/>
    <col min="13575" max="13575" width="11.5703125" style="1" customWidth="1"/>
    <col min="13576" max="13577" width="0" style="1" hidden="1" customWidth="1"/>
    <col min="13578" max="13578" width="75.42578125" style="1" customWidth="1"/>
    <col min="13579" max="13579" width="45.28515625" style="1" customWidth="1"/>
    <col min="13580" max="13822" width="9.140625" style="1"/>
    <col min="13823" max="13823" width="4.42578125" style="1" customWidth="1"/>
    <col min="13824" max="13824" width="11.5703125" style="1" customWidth="1"/>
    <col min="13825" max="13825" width="40.42578125" style="1" customWidth="1"/>
    <col min="13826" max="13826" width="5.5703125" style="1" customWidth="1"/>
    <col min="13827" max="13827" width="8.5703125" style="1" customWidth="1"/>
    <col min="13828" max="13828" width="9.85546875" style="1" customWidth="1"/>
    <col min="13829" max="13829" width="13.85546875" style="1" customWidth="1"/>
    <col min="13830" max="13830" width="11.7109375" style="1" customWidth="1"/>
    <col min="13831" max="13831" width="11.5703125" style="1" customWidth="1"/>
    <col min="13832" max="13833" width="0" style="1" hidden="1" customWidth="1"/>
    <col min="13834" max="13834" width="75.42578125" style="1" customWidth="1"/>
    <col min="13835" max="13835" width="45.28515625" style="1" customWidth="1"/>
    <col min="13836" max="14078" width="9.140625" style="1"/>
    <col min="14079" max="14079" width="4.42578125" style="1" customWidth="1"/>
    <col min="14080" max="14080" width="11.5703125" style="1" customWidth="1"/>
    <col min="14081" max="14081" width="40.42578125" style="1" customWidth="1"/>
    <col min="14082" max="14082" width="5.5703125" style="1" customWidth="1"/>
    <col min="14083" max="14083" width="8.5703125" style="1" customWidth="1"/>
    <col min="14084" max="14084" width="9.85546875" style="1" customWidth="1"/>
    <col min="14085" max="14085" width="13.85546875" style="1" customWidth="1"/>
    <col min="14086" max="14086" width="11.7109375" style="1" customWidth="1"/>
    <col min="14087" max="14087" width="11.5703125" style="1" customWidth="1"/>
    <col min="14088" max="14089" width="0" style="1" hidden="1" customWidth="1"/>
    <col min="14090" max="14090" width="75.42578125" style="1" customWidth="1"/>
    <col min="14091" max="14091" width="45.28515625" style="1" customWidth="1"/>
    <col min="14092" max="14334" width="9.140625" style="1"/>
    <col min="14335" max="14335" width="4.42578125" style="1" customWidth="1"/>
    <col min="14336" max="14336" width="11.5703125" style="1" customWidth="1"/>
    <col min="14337" max="14337" width="40.42578125" style="1" customWidth="1"/>
    <col min="14338" max="14338" width="5.5703125" style="1" customWidth="1"/>
    <col min="14339" max="14339" width="8.5703125" style="1" customWidth="1"/>
    <col min="14340" max="14340" width="9.85546875" style="1" customWidth="1"/>
    <col min="14341" max="14341" width="13.85546875" style="1" customWidth="1"/>
    <col min="14342" max="14342" width="11.7109375" style="1" customWidth="1"/>
    <col min="14343" max="14343" width="11.5703125" style="1" customWidth="1"/>
    <col min="14344" max="14345" width="0" style="1" hidden="1" customWidth="1"/>
    <col min="14346" max="14346" width="75.42578125" style="1" customWidth="1"/>
    <col min="14347" max="14347" width="45.28515625" style="1" customWidth="1"/>
    <col min="14348" max="14590" width="9.140625" style="1"/>
    <col min="14591" max="14591" width="4.42578125" style="1" customWidth="1"/>
    <col min="14592" max="14592" width="11.5703125" style="1" customWidth="1"/>
    <col min="14593" max="14593" width="40.42578125" style="1" customWidth="1"/>
    <col min="14594" max="14594" width="5.5703125" style="1" customWidth="1"/>
    <col min="14595" max="14595" width="8.5703125" style="1" customWidth="1"/>
    <col min="14596" max="14596" width="9.85546875" style="1" customWidth="1"/>
    <col min="14597" max="14597" width="13.85546875" style="1" customWidth="1"/>
    <col min="14598" max="14598" width="11.7109375" style="1" customWidth="1"/>
    <col min="14599" max="14599" width="11.5703125" style="1" customWidth="1"/>
    <col min="14600" max="14601" width="0" style="1" hidden="1" customWidth="1"/>
    <col min="14602" max="14602" width="75.42578125" style="1" customWidth="1"/>
    <col min="14603" max="14603" width="45.28515625" style="1" customWidth="1"/>
    <col min="14604" max="14846" width="9.140625" style="1"/>
    <col min="14847" max="14847" width="4.42578125" style="1" customWidth="1"/>
    <col min="14848" max="14848" width="11.5703125" style="1" customWidth="1"/>
    <col min="14849" max="14849" width="40.42578125" style="1" customWidth="1"/>
    <col min="14850" max="14850" width="5.5703125" style="1" customWidth="1"/>
    <col min="14851" max="14851" width="8.5703125" style="1" customWidth="1"/>
    <col min="14852" max="14852" width="9.85546875" style="1" customWidth="1"/>
    <col min="14853" max="14853" width="13.85546875" style="1" customWidth="1"/>
    <col min="14854" max="14854" width="11.7109375" style="1" customWidth="1"/>
    <col min="14855" max="14855" width="11.5703125" style="1" customWidth="1"/>
    <col min="14856" max="14857" width="0" style="1" hidden="1" customWidth="1"/>
    <col min="14858" max="14858" width="75.42578125" style="1" customWidth="1"/>
    <col min="14859" max="14859" width="45.28515625" style="1" customWidth="1"/>
    <col min="14860" max="15102" width="9.140625" style="1"/>
    <col min="15103" max="15103" width="4.42578125" style="1" customWidth="1"/>
    <col min="15104" max="15104" width="11.5703125" style="1" customWidth="1"/>
    <col min="15105" max="15105" width="40.42578125" style="1" customWidth="1"/>
    <col min="15106" max="15106" width="5.5703125" style="1" customWidth="1"/>
    <col min="15107" max="15107" width="8.5703125" style="1" customWidth="1"/>
    <col min="15108" max="15108" width="9.85546875" style="1" customWidth="1"/>
    <col min="15109" max="15109" width="13.85546875" style="1" customWidth="1"/>
    <col min="15110" max="15110" width="11.7109375" style="1" customWidth="1"/>
    <col min="15111" max="15111" width="11.5703125" style="1" customWidth="1"/>
    <col min="15112" max="15113" width="0" style="1" hidden="1" customWidth="1"/>
    <col min="15114" max="15114" width="75.42578125" style="1" customWidth="1"/>
    <col min="15115" max="15115" width="45.28515625" style="1" customWidth="1"/>
    <col min="15116" max="15358" width="9.140625" style="1"/>
    <col min="15359" max="15359" width="4.42578125" style="1" customWidth="1"/>
    <col min="15360" max="15360" width="11.5703125" style="1" customWidth="1"/>
    <col min="15361" max="15361" width="40.42578125" style="1" customWidth="1"/>
    <col min="15362" max="15362" width="5.5703125" style="1" customWidth="1"/>
    <col min="15363" max="15363" width="8.5703125" style="1" customWidth="1"/>
    <col min="15364" max="15364" width="9.85546875" style="1" customWidth="1"/>
    <col min="15365" max="15365" width="13.85546875" style="1" customWidth="1"/>
    <col min="15366" max="15366" width="11.7109375" style="1" customWidth="1"/>
    <col min="15367" max="15367" width="11.5703125" style="1" customWidth="1"/>
    <col min="15368" max="15369" width="0" style="1" hidden="1" customWidth="1"/>
    <col min="15370" max="15370" width="75.42578125" style="1" customWidth="1"/>
    <col min="15371" max="15371" width="45.28515625" style="1" customWidth="1"/>
    <col min="15372" max="15614" width="9.140625" style="1"/>
    <col min="15615" max="15615" width="4.42578125" style="1" customWidth="1"/>
    <col min="15616" max="15616" width="11.5703125" style="1" customWidth="1"/>
    <col min="15617" max="15617" width="40.42578125" style="1" customWidth="1"/>
    <col min="15618" max="15618" width="5.5703125" style="1" customWidth="1"/>
    <col min="15619" max="15619" width="8.5703125" style="1" customWidth="1"/>
    <col min="15620" max="15620" width="9.85546875" style="1" customWidth="1"/>
    <col min="15621" max="15621" width="13.85546875" style="1" customWidth="1"/>
    <col min="15622" max="15622" width="11.7109375" style="1" customWidth="1"/>
    <col min="15623" max="15623" width="11.5703125" style="1" customWidth="1"/>
    <col min="15624" max="15625" width="0" style="1" hidden="1" customWidth="1"/>
    <col min="15626" max="15626" width="75.42578125" style="1" customWidth="1"/>
    <col min="15627" max="15627" width="45.28515625" style="1" customWidth="1"/>
    <col min="15628" max="15870" width="9.140625" style="1"/>
    <col min="15871" max="15871" width="4.42578125" style="1" customWidth="1"/>
    <col min="15872" max="15872" width="11.5703125" style="1" customWidth="1"/>
    <col min="15873" max="15873" width="40.42578125" style="1" customWidth="1"/>
    <col min="15874" max="15874" width="5.5703125" style="1" customWidth="1"/>
    <col min="15875" max="15875" width="8.5703125" style="1" customWidth="1"/>
    <col min="15876" max="15876" width="9.85546875" style="1" customWidth="1"/>
    <col min="15877" max="15877" width="13.85546875" style="1" customWidth="1"/>
    <col min="15878" max="15878" width="11.7109375" style="1" customWidth="1"/>
    <col min="15879" max="15879" width="11.5703125" style="1" customWidth="1"/>
    <col min="15880" max="15881" width="0" style="1" hidden="1" customWidth="1"/>
    <col min="15882" max="15882" width="75.42578125" style="1" customWidth="1"/>
    <col min="15883" max="15883" width="45.28515625" style="1" customWidth="1"/>
    <col min="15884" max="16126" width="9.140625" style="1"/>
    <col min="16127" max="16127" width="4.42578125" style="1" customWidth="1"/>
    <col min="16128" max="16128" width="11.5703125" style="1" customWidth="1"/>
    <col min="16129" max="16129" width="40.42578125" style="1" customWidth="1"/>
    <col min="16130" max="16130" width="5.5703125" style="1" customWidth="1"/>
    <col min="16131" max="16131" width="8.5703125" style="1" customWidth="1"/>
    <col min="16132" max="16132" width="9.85546875" style="1" customWidth="1"/>
    <col min="16133" max="16133" width="13.85546875" style="1" customWidth="1"/>
    <col min="16134" max="16134" width="11.7109375" style="1" customWidth="1"/>
    <col min="16135" max="16135" width="11.5703125" style="1" customWidth="1"/>
    <col min="16136" max="16137" width="0" style="1" hidden="1" customWidth="1"/>
    <col min="16138" max="16138" width="75.42578125" style="1" customWidth="1"/>
    <col min="16139" max="16139" width="45.28515625" style="1" customWidth="1"/>
    <col min="16140" max="16384" width="9.140625" style="1"/>
  </cols>
  <sheetData>
    <row r="1" spans="1:78" ht="15.75">
      <c r="A1" s="139" t="s">
        <v>0</v>
      </c>
      <c r="B1" s="139"/>
      <c r="C1" s="139"/>
      <c r="D1" s="139"/>
      <c r="E1" s="139"/>
      <c r="F1" s="139"/>
      <c r="G1" s="139"/>
    </row>
    <row r="2" spans="1:78" ht="14.25" customHeight="1" thickBot="1">
      <c r="B2" s="2"/>
      <c r="C2" s="3"/>
      <c r="D2" s="3"/>
      <c r="E2" s="4"/>
      <c r="F2" s="3"/>
      <c r="G2" s="3"/>
    </row>
    <row r="3" spans="1:78" ht="13.5" thickTop="1">
      <c r="A3" s="140" t="s">
        <v>117</v>
      </c>
      <c r="B3" s="141"/>
      <c r="C3" s="5" t="s">
        <v>2</v>
      </c>
      <c r="D3" s="6"/>
      <c r="E3" s="7" t="s">
        <v>3</v>
      </c>
      <c r="F3" s="8">
        <f>'[1]01 01 Rek'!H1</f>
        <v>1</v>
      </c>
      <c r="G3" s="9"/>
    </row>
    <row r="4" spans="1:78" ht="13.5" thickBot="1">
      <c r="A4" s="142" t="s">
        <v>4</v>
      </c>
      <c r="B4" s="143"/>
      <c r="C4" s="10" t="s">
        <v>5</v>
      </c>
      <c r="D4" s="11"/>
      <c r="E4" s="144" t="str">
        <f>'[1]01 01 Rek'!G2</f>
        <v>skupina č. 4  (p.č. 3522) - realizace</v>
      </c>
      <c r="F4" s="145"/>
      <c r="G4" s="146"/>
    </row>
    <row r="5" spans="1:78" ht="13.5" thickTop="1">
      <c r="A5" s="12"/>
      <c r="G5" s="14"/>
    </row>
    <row r="6" spans="1:78" ht="27" customHeight="1">
      <c r="A6" s="15" t="s">
        <v>6</v>
      </c>
      <c r="B6" s="16" t="s">
        <v>7</v>
      </c>
      <c r="C6" s="16" t="s">
        <v>8</v>
      </c>
      <c r="D6" s="16" t="s">
        <v>9</v>
      </c>
      <c r="E6" s="17" t="s">
        <v>10</v>
      </c>
      <c r="F6" s="16" t="s">
        <v>11</v>
      </c>
      <c r="G6" s="18" t="s">
        <v>12</v>
      </c>
      <c r="H6" s="19" t="s">
        <v>13</v>
      </c>
      <c r="I6" s="19" t="s">
        <v>14</v>
      </c>
    </row>
    <row r="7" spans="1:78">
      <c r="A7" s="20" t="s">
        <v>15</v>
      </c>
      <c r="B7" s="21" t="s">
        <v>16</v>
      </c>
      <c r="C7" s="22" t="s">
        <v>17</v>
      </c>
      <c r="D7" s="23"/>
      <c r="E7" s="24"/>
      <c r="F7" s="24"/>
      <c r="G7" s="25"/>
      <c r="H7" s="26"/>
      <c r="I7" s="27"/>
      <c r="M7" s="28">
        <v>1</v>
      </c>
    </row>
    <row r="8" spans="1:78">
      <c r="A8" s="29">
        <v>1</v>
      </c>
      <c r="B8" s="30" t="s">
        <v>18</v>
      </c>
      <c r="C8" s="31" t="s">
        <v>19</v>
      </c>
      <c r="D8" s="32" t="s">
        <v>118</v>
      </c>
      <c r="E8" s="33">
        <v>0.28000000000000003</v>
      </c>
      <c r="F8" s="33"/>
      <c r="G8" s="34">
        <f>E8*F8</f>
        <v>0</v>
      </c>
      <c r="H8" s="35">
        <v>0</v>
      </c>
      <c r="I8" s="36">
        <f>E8*H8</f>
        <v>0</v>
      </c>
      <c r="M8" s="28">
        <v>2</v>
      </c>
      <c r="Y8" s="1">
        <v>1</v>
      </c>
      <c r="Z8" s="1">
        <v>1</v>
      </c>
      <c r="AA8" s="1">
        <v>1</v>
      </c>
      <c r="AX8" s="1">
        <v>1</v>
      </c>
      <c r="AY8" s="1">
        <f>IF(AX8=1,G8,0)</f>
        <v>0</v>
      </c>
      <c r="AZ8" s="1">
        <f>IF(AX8=2,G8,0)</f>
        <v>0</v>
      </c>
      <c r="BA8" s="1">
        <f>IF(AX8=3,G8,0)</f>
        <v>0</v>
      </c>
      <c r="BB8" s="1">
        <f>IF(AX8=4,G8,0)</f>
        <v>0</v>
      </c>
      <c r="BC8" s="1">
        <f>IF(AX8=5,G8,0)</f>
        <v>0</v>
      </c>
      <c r="BY8" s="28">
        <v>1</v>
      </c>
      <c r="BZ8" s="28">
        <v>1</v>
      </c>
    </row>
    <row r="9" spans="1:78">
      <c r="A9" s="37"/>
      <c r="B9" s="38"/>
      <c r="C9" s="137"/>
      <c r="D9" s="138"/>
      <c r="E9" s="39"/>
      <c r="F9" s="60"/>
      <c r="G9" s="40"/>
      <c r="H9" s="42"/>
      <c r="I9" s="41"/>
      <c r="K9" s="43" t="s">
        <v>21</v>
      </c>
      <c r="M9" s="28"/>
    </row>
    <row r="10" spans="1:78">
      <c r="A10" s="29">
        <v>2</v>
      </c>
      <c r="B10" s="30" t="s">
        <v>22</v>
      </c>
      <c r="C10" s="31" t="s">
        <v>23</v>
      </c>
      <c r="D10" s="32" t="s">
        <v>24</v>
      </c>
      <c r="E10" s="33">
        <v>5</v>
      </c>
      <c r="F10" s="33"/>
      <c r="G10" s="34">
        <f>E10*F10</f>
        <v>0</v>
      </c>
      <c r="H10" s="35"/>
      <c r="I10" s="36">
        <f>E10*H10</f>
        <v>0</v>
      </c>
      <c r="M10" s="28">
        <v>2</v>
      </c>
      <c r="Y10" s="1">
        <v>3</v>
      </c>
      <c r="Z10" s="1">
        <v>1</v>
      </c>
      <c r="AA10" s="1" t="s">
        <v>22</v>
      </c>
      <c r="AX10" s="1">
        <v>1</v>
      </c>
      <c r="AY10" s="1">
        <f>IF(AX10=1,G10,0)</f>
        <v>0</v>
      </c>
      <c r="AZ10" s="1">
        <f>IF(AX10=2,G10,0)</f>
        <v>0</v>
      </c>
      <c r="BA10" s="1">
        <f>IF(AX10=3,G10,0)</f>
        <v>0</v>
      </c>
      <c r="BB10" s="1">
        <f>IF(AX10=4,G10,0)</f>
        <v>0</v>
      </c>
      <c r="BC10" s="1">
        <f>IF(AX10=5,G10,0)</f>
        <v>0</v>
      </c>
      <c r="BY10" s="28">
        <v>3</v>
      </c>
      <c r="BZ10" s="28">
        <v>1</v>
      </c>
    </row>
    <row r="11" spans="1:78">
      <c r="A11" s="29">
        <v>3</v>
      </c>
      <c r="B11" s="30" t="s">
        <v>25</v>
      </c>
      <c r="C11" s="31" t="s">
        <v>26</v>
      </c>
      <c r="D11" s="32" t="s">
        <v>27</v>
      </c>
      <c r="E11" s="33">
        <v>500</v>
      </c>
      <c r="F11" s="33"/>
      <c r="G11" s="34">
        <f>E11*F11</f>
        <v>0</v>
      </c>
      <c r="H11" s="35">
        <v>0</v>
      </c>
      <c r="I11" s="36">
        <f>E11*H11</f>
        <v>0</v>
      </c>
      <c r="M11" s="28">
        <v>2</v>
      </c>
      <c r="Y11" s="1">
        <v>1</v>
      </c>
      <c r="Z11" s="1">
        <v>1</v>
      </c>
      <c r="AA11" s="1">
        <v>1</v>
      </c>
      <c r="AX11" s="1">
        <v>1</v>
      </c>
      <c r="AY11" s="1">
        <f>IF(AX11=1,G11,0)</f>
        <v>0</v>
      </c>
      <c r="AZ11" s="1">
        <f>IF(AX11=2,G11,0)</f>
        <v>0</v>
      </c>
      <c r="BA11" s="1">
        <f>IF(AX11=3,G11,0)</f>
        <v>0</v>
      </c>
      <c r="BB11" s="1">
        <f>IF(AX11=4,G11,0)</f>
        <v>0</v>
      </c>
      <c r="BC11" s="1">
        <f>IF(AX11=5,G11,0)</f>
        <v>0</v>
      </c>
      <c r="BY11" s="28">
        <v>1</v>
      </c>
      <c r="BZ11" s="28">
        <v>1</v>
      </c>
    </row>
    <row r="12" spans="1:78">
      <c r="A12" s="29">
        <v>4</v>
      </c>
      <c r="B12" s="30" t="s">
        <v>28</v>
      </c>
      <c r="C12" s="31" t="s">
        <v>29</v>
      </c>
      <c r="D12" s="32" t="s">
        <v>20</v>
      </c>
      <c r="E12" s="33">
        <v>0.28000000000000003</v>
      </c>
      <c r="F12" s="33"/>
      <c r="G12" s="34">
        <f>E12*F12</f>
        <v>0</v>
      </c>
      <c r="H12" s="35">
        <v>0</v>
      </c>
      <c r="I12" s="36">
        <f>E12*H12</f>
        <v>0</v>
      </c>
      <c r="M12" s="28">
        <v>2</v>
      </c>
      <c r="Y12" s="1">
        <v>1</v>
      </c>
      <c r="Z12" s="1">
        <v>1</v>
      </c>
      <c r="AA12" s="1">
        <v>1</v>
      </c>
      <c r="AX12" s="1">
        <v>1</v>
      </c>
      <c r="AY12" s="1">
        <f>IF(AX12=1,G12,0)</f>
        <v>0</v>
      </c>
      <c r="AZ12" s="1">
        <f>IF(AX12=2,G12,0)</f>
        <v>0</v>
      </c>
      <c r="BA12" s="1">
        <f>IF(AX12=3,G12,0)</f>
        <v>0</v>
      </c>
      <c r="BB12" s="1">
        <f>IF(AX12=4,G12,0)</f>
        <v>0</v>
      </c>
      <c r="BC12" s="1">
        <f>IF(AX12=5,G12,0)</f>
        <v>0</v>
      </c>
      <c r="BY12" s="28">
        <v>1</v>
      </c>
      <c r="BZ12" s="28">
        <v>1</v>
      </c>
    </row>
    <row r="13" spans="1:78">
      <c r="A13" s="29">
        <v>5</v>
      </c>
      <c r="B13" s="30" t="s">
        <v>30</v>
      </c>
      <c r="C13" s="31" t="s">
        <v>31</v>
      </c>
      <c r="D13" s="32" t="s">
        <v>20</v>
      </c>
      <c r="E13" s="33">
        <v>0.28000000000000003</v>
      </c>
      <c r="F13" s="33"/>
      <c r="G13" s="34">
        <f>E13*F13</f>
        <v>0</v>
      </c>
      <c r="H13" s="35">
        <v>0</v>
      </c>
      <c r="I13" s="36">
        <f>E13*H13</f>
        <v>0</v>
      </c>
      <c r="M13" s="28">
        <v>2</v>
      </c>
      <c r="Y13" s="1">
        <v>1</v>
      </c>
      <c r="Z13" s="1">
        <v>1</v>
      </c>
      <c r="AA13" s="1">
        <v>1</v>
      </c>
      <c r="AX13" s="1">
        <v>1</v>
      </c>
      <c r="AY13" s="1">
        <f>IF(AX13=1,G13,0)</f>
        <v>0</v>
      </c>
      <c r="AZ13" s="1">
        <f>IF(AX13=2,G13,0)</f>
        <v>0</v>
      </c>
      <c r="BA13" s="1">
        <f>IF(AX13=3,G13,0)</f>
        <v>0</v>
      </c>
      <c r="BB13" s="1">
        <f>IF(AX13=4,G13,0)</f>
        <v>0</v>
      </c>
      <c r="BC13" s="1">
        <f>IF(AX13=5,G13,0)</f>
        <v>0</v>
      </c>
      <c r="BY13" s="28">
        <v>1</v>
      </c>
      <c r="BZ13" s="28">
        <v>1</v>
      </c>
    </row>
    <row r="14" spans="1:78">
      <c r="A14" s="29">
        <v>6</v>
      </c>
      <c r="B14" s="30" t="s">
        <v>32</v>
      </c>
      <c r="C14" s="31" t="s">
        <v>33</v>
      </c>
      <c r="D14" s="32" t="s">
        <v>27</v>
      </c>
      <c r="E14" s="33">
        <v>3006</v>
      </c>
      <c r="F14" s="33"/>
      <c r="G14" s="34">
        <f>E14*F14</f>
        <v>0</v>
      </c>
      <c r="H14" s="35">
        <v>0</v>
      </c>
      <c r="I14" s="36">
        <f>E14*H14</f>
        <v>0</v>
      </c>
      <c r="M14" s="28">
        <v>2</v>
      </c>
      <c r="Y14" s="1">
        <v>1</v>
      </c>
      <c r="Z14" s="1">
        <v>1</v>
      </c>
      <c r="AA14" s="1">
        <v>1</v>
      </c>
      <c r="AX14" s="1">
        <v>1</v>
      </c>
      <c r="AY14" s="1">
        <f>IF(AX14=1,G14,0)</f>
        <v>0</v>
      </c>
      <c r="AZ14" s="1">
        <f>IF(AX14=2,G14,0)</f>
        <v>0</v>
      </c>
      <c r="BA14" s="1">
        <f>IF(AX14=3,G14,0)</f>
        <v>0</v>
      </c>
      <c r="BB14" s="1">
        <f>IF(AX14=4,G14,0)</f>
        <v>0</v>
      </c>
      <c r="BC14" s="1">
        <f>IF(AX14=5,G14,0)</f>
        <v>0</v>
      </c>
      <c r="BY14" s="28">
        <v>1</v>
      </c>
      <c r="BZ14" s="28">
        <v>1</v>
      </c>
    </row>
    <row r="15" spans="1:78">
      <c r="A15" s="37"/>
      <c r="B15" s="38"/>
      <c r="C15" s="137"/>
      <c r="D15" s="138"/>
      <c r="E15" s="39"/>
      <c r="F15" s="60"/>
      <c r="G15" s="40"/>
      <c r="H15" s="42"/>
      <c r="I15" s="41"/>
      <c r="K15" s="43" t="s">
        <v>34</v>
      </c>
      <c r="M15" s="28"/>
    </row>
    <row r="16" spans="1:78">
      <c r="A16" s="29">
        <v>7</v>
      </c>
      <c r="B16" s="30" t="s">
        <v>35</v>
      </c>
      <c r="C16" s="31" t="s">
        <v>36</v>
      </c>
      <c r="D16" s="32" t="s">
        <v>27</v>
      </c>
      <c r="E16" s="33">
        <v>3006</v>
      </c>
      <c r="F16" s="33"/>
      <c r="G16" s="34">
        <f>E16*F16</f>
        <v>0</v>
      </c>
      <c r="H16" s="35">
        <v>0</v>
      </c>
      <c r="I16" s="36">
        <f>E16*H16</f>
        <v>0</v>
      </c>
      <c r="M16" s="28">
        <v>2</v>
      </c>
      <c r="Y16" s="1">
        <v>1</v>
      </c>
      <c r="Z16" s="1">
        <v>1</v>
      </c>
      <c r="AA16" s="1">
        <v>1</v>
      </c>
      <c r="AX16" s="1">
        <v>1</v>
      </c>
      <c r="AY16" s="1">
        <f>IF(AX16=1,G16,0)</f>
        <v>0</v>
      </c>
      <c r="AZ16" s="1">
        <f>IF(AX16=2,G16,0)</f>
        <v>0</v>
      </c>
      <c r="BA16" s="1">
        <f>IF(AX16=3,G16,0)</f>
        <v>0</v>
      </c>
      <c r="BB16" s="1">
        <f>IF(AX16=4,G16,0)</f>
        <v>0</v>
      </c>
      <c r="BC16" s="1">
        <f>IF(AX16=5,G16,0)</f>
        <v>0</v>
      </c>
      <c r="BY16" s="28">
        <v>1</v>
      </c>
      <c r="BZ16" s="28">
        <v>1</v>
      </c>
    </row>
    <row r="17" spans="1:78">
      <c r="A17" s="37"/>
      <c r="B17" s="38"/>
      <c r="C17" s="137"/>
      <c r="D17" s="138"/>
      <c r="E17" s="39"/>
      <c r="F17" s="60"/>
      <c r="G17" s="40"/>
      <c r="H17" s="42"/>
      <c r="I17" s="41"/>
      <c r="K17" s="43" t="s">
        <v>34</v>
      </c>
      <c r="M17" s="28"/>
    </row>
    <row r="18" spans="1:78">
      <c r="A18" s="29">
        <v>8</v>
      </c>
      <c r="B18" s="30" t="s">
        <v>37</v>
      </c>
      <c r="C18" s="31" t="s">
        <v>38</v>
      </c>
      <c r="D18" s="32" t="s">
        <v>27</v>
      </c>
      <c r="E18" s="33">
        <v>3006</v>
      </c>
      <c r="F18" s="33"/>
      <c r="G18" s="34">
        <f>E18*F18</f>
        <v>0</v>
      </c>
      <c r="H18" s="35">
        <v>0</v>
      </c>
      <c r="I18" s="36">
        <f>E18*H18</f>
        <v>0</v>
      </c>
      <c r="M18" s="28">
        <v>2</v>
      </c>
      <c r="Y18" s="1">
        <v>1</v>
      </c>
      <c r="Z18" s="1">
        <v>1</v>
      </c>
      <c r="AA18" s="1">
        <v>1</v>
      </c>
      <c r="AX18" s="1">
        <v>1</v>
      </c>
      <c r="AY18" s="1">
        <f>IF(AX18=1,G18,0)</f>
        <v>0</v>
      </c>
      <c r="AZ18" s="1">
        <f>IF(AX18=2,G18,0)</f>
        <v>0</v>
      </c>
      <c r="BA18" s="1">
        <f>IF(AX18=3,G18,0)</f>
        <v>0</v>
      </c>
      <c r="BB18" s="1">
        <f>IF(AX18=4,G18,0)</f>
        <v>0</v>
      </c>
      <c r="BC18" s="1">
        <f>IF(AX18=5,G18,0)</f>
        <v>0</v>
      </c>
      <c r="BY18" s="28">
        <v>1</v>
      </c>
      <c r="BZ18" s="28">
        <v>1</v>
      </c>
    </row>
    <row r="19" spans="1:78">
      <c r="A19" s="37"/>
      <c r="B19" s="38"/>
      <c r="C19" s="137"/>
      <c r="D19" s="138"/>
      <c r="E19" s="39"/>
      <c r="F19" s="60"/>
      <c r="G19" s="40"/>
      <c r="H19" s="42"/>
      <c r="I19" s="41"/>
      <c r="K19" s="43" t="s">
        <v>34</v>
      </c>
      <c r="M19" s="28"/>
    </row>
    <row r="20" spans="1:78">
      <c r="A20" s="29">
        <v>9</v>
      </c>
      <c r="B20" s="30" t="s">
        <v>39</v>
      </c>
      <c r="C20" s="31" t="s">
        <v>40</v>
      </c>
      <c r="D20" s="32" t="s">
        <v>41</v>
      </c>
      <c r="E20" s="33">
        <v>75</v>
      </c>
      <c r="F20" s="33"/>
      <c r="G20" s="34">
        <f>E20*F20</f>
        <v>0</v>
      </c>
      <c r="H20" s="35"/>
      <c r="I20" s="36">
        <f>E20*H20</f>
        <v>0</v>
      </c>
      <c r="M20" s="28">
        <v>2</v>
      </c>
      <c r="Y20" s="1">
        <v>3</v>
      </c>
      <c r="Z20" s="1">
        <v>1</v>
      </c>
      <c r="AA20" s="1">
        <v>572460</v>
      </c>
      <c r="AX20" s="1">
        <v>1</v>
      </c>
      <c r="AY20" s="1">
        <f>IF(AX20=1,G20,0)</f>
        <v>0</v>
      </c>
      <c r="AZ20" s="1">
        <f>IF(AX20=2,G20,0)</f>
        <v>0</v>
      </c>
      <c r="BA20" s="1">
        <f>IF(AX20=3,G20,0)</f>
        <v>0</v>
      </c>
      <c r="BB20" s="1">
        <f>IF(AX20=4,G20,0)</f>
        <v>0</v>
      </c>
      <c r="BC20" s="1">
        <f>IF(AX20=5,G20,0)</f>
        <v>0</v>
      </c>
      <c r="BY20" s="28">
        <v>3</v>
      </c>
      <c r="BZ20" s="28">
        <v>1</v>
      </c>
    </row>
    <row r="21" spans="1:78">
      <c r="A21" s="37"/>
      <c r="B21" s="38"/>
      <c r="C21" s="137"/>
      <c r="D21" s="138"/>
      <c r="E21" s="39"/>
      <c r="F21" s="60"/>
      <c r="G21" s="40"/>
      <c r="H21" s="42"/>
      <c r="I21" s="41"/>
      <c r="K21" s="43" t="s">
        <v>42</v>
      </c>
      <c r="M21" s="28"/>
    </row>
    <row r="22" spans="1:78">
      <c r="A22" s="29">
        <v>10</v>
      </c>
      <c r="B22" s="30" t="s">
        <v>43</v>
      </c>
      <c r="C22" s="31" t="s">
        <v>44</v>
      </c>
      <c r="D22" s="32" t="s">
        <v>27</v>
      </c>
      <c r="E22" s="33">
        <v>3006</v>
      </c>
      <c r="F22" s="33"/>
      <c r="G22" s="34">
        <f>E22*F22</f>
        <v>0</v>
      </c>
      <c r="H22" s="35">
        <v>0</v>
      </c>
      <c r="I22" s="36">
        <f>E22*H22</f>
        <v>0</v>
      </c>
      <c r="M22" s="28">
        <v>2</v>
      </c>
      <c r="Y22" s="1">
        <v>1</v>
      </c>
      <c r="Z22" s="1">
        <v>1</v>
      </c>
      <c r="AA22" s="1">
        <v>1</v>
      </c>
      <c r="AX22" s="1">
        <v>1</v>
      </c>
      <c r="AY22" s="1">
        <f>IF(AX22=1,G22,0)</f>
        <v>0</v>
      </c>
      <c r="AZ22" s="1">
        <f>IF(AX22=2,G22,0)</f>
        <v>0</v>
      </c>
      <c r="BA22" s="1">
        <f>IF(AX22=3,G22,0)</f>
        <v>0</v>
      </c>
      <c r="BB22" s="1">
        <f>IF(AX22=4,G22,0)</f>
        <v>0</v>
      </c>
      <c r="BC22" s="1">
        <f>IF(AX22=5,G22,0)</f>
        <v>0</v>
      </c>
      <c r="BY22" s="28">
        <v>1</v>
      </c>
      <c r="BZ22" s="28">
        <v>1</v>
      </c>
    </row>
    <row r="23" spans="1:78">
      <c r="A23" s="37"/>
      <c r="B23" s="38"/>
      <c r="C23" s="137"/>
      <c r="D23" s="138"/>
      <c r="E23" s="39"/>
      <c r="F23" s="60"/>
      <c r="G23" s="40"/>
      <c r="H23" s="42"/>
      <c r="I23" s="41"/>
      <c r="K23" s="43" t="s">
        <v>34</v>
      </c>
      <c r="M23" s="28"/>
    </row>
    <row r="24" spans="1:78">
      <c r="A24" s="29">
        <v>11</v>
      </c>
      <c r="B24" s="30" t="s">
        <v>45</v>
      </c>
      <c r="C24" s="31" t="s">
        <v>46</v>
      </c>
      <c r="D24" s="32" t="s">
        <v>47</v>
      </c>
      <c r="E24" s="33">
        <v>10</v>
      </c>
      <c r="F24" s="33"/>
      <c r="G24" s="34">
        <f>E24*F24</f>
        <v>0</v>
      </c>
      <c r="H24" s="35">
        <v>0</v>
      </c>
      <c r="I24" s="36">
        <f>E24*H24</f>
        <v>0</v>
      </c>
      <c r="M24" s="28">
        <v>2</v>
      </c>
      <c r="Y24" s="1">
        <v>1</v>
      </c>
      <c r="Z24" s="1">
        <v>1</v>
      </c>
      <c r="AA24" s="1">
        <v>1</v>
      </c>
      <c r="AX24" s="1">
        <v>1</v>
      </c>
      <c r="AY24" s="1">
        <f>IF(AX24=1,G24,0)</f>
        <v>0</v>
      </c>
      <c r="AZ24" s="1">
        <f>IF(AX24=2,G24,0)</f>
        <v>0</v>
      </c>
      <c r="BA24" s="1">
        <f>IF(AX24=3,G24,0)</f>
        <v>0</v>
      </c>
      <c r="BB24" s="1">
        <f>IF(AX24=4,G24,0)</f>
        <v>0</v>
      </c>
      <c r="BC24" s="1">
        <f>IF(AX24=5,G24,0)</f>
        <v>0</v>
      </c>
      <c r="BY24" s="28">
        <v>1</v>
      </c>
      <c r="BZ24" s="28">
        <v>1</v>
      </c>
    </row>
    <row r="25" spans="1:78">
      <c r="A25" s="37"/>
      <c r="B25" s="38"/>
      <c r="C25" s="137" t="s">
        <v>48</v>
      </c>
      <c r="D25" s="138"/>
      <c r="E25" s="39"/>
      <c r="F25" s="60"/>
      <c r="G25" s="40"/>
      <c r="H25" s="42"/>
      <c r="I25" s="41"/>
      <c r="K25" s="43" t="s">
        <v>48</v>
      </c>
      <c r="M25" s="28"/>
    </row>
    <row r="26" spans="1:78">
      <c r="A26" s="29">
        <v>12</v>
      </c>
      <c r="B26" s="30" t="s">
        <v>49</v>
      </c>
      <c r="C26" s="31" t="s">
        <v>50</v>
      </c>
      <c r="D26" s="32" t="s">
        <v>47</v>
      </c>
      <c r="E26" s="33">
        <v>50</v>
      </c>
      <c r="F26" s="33"/>
      <c r="G26" s="34">
        <f>E26*F26</f>
        <v>0</v>
      </c>
      <c r="H26" s="35">
        <v>0</v>
      </c>
      <c r="I26" s="36">
        <f>E26*H26</f>
        <v>0</v>
      </c>
      <c r="M26" s="28">
        <v>2</v>
      </c>
      <c r="Y26" s="1">
        <v>1</v>
      </c>
      <c r="Z26" s="1">
        <v>1</v>
      </c>
      <c r="AA26" s="1">
        <v>1</v>
      </c>
      <c r="AX26" s="1">
        <v>1</v>
      </c>
      <c r="AY26" s="1">
        <f>IF(AX26=1,G26,0)</f>
        <v>0</v>
      </c>
      <c r="AZ26" s="1">
        <f>IF(AX26=2,G26,0)</f>
        <v>0</v>
      </c>
      <c r="BA26" s="1">
        <f>IF(AX26=3,G26,0)</f>
        <v>0</v>
      </c>
      <c r="BB26" s="1">
        <f>IF(AX26=4,G26,0)</f>
        <v>0</v>
      </c>
      <c r="BC26" s="1">
        <f>IF(AX26=5,G26,0)</f>
        <v>0</v>
      </c>
      <c r="BY26" s="28">
        <v>1</v>
      </c>
      <c r="BZ26" s="28">
        <v>1</v>
      </c>
    </row>
    <row r="27" spans="1:78">
      <c r="A27" s="37"/>
      <c r="B27" s="38"/>
      <c r="C27" s="137" t="s">
        <v>51</v>
      </c>
      <c r="D27" s="138"/>
      <c r="E27" s="39"/>
      <c r="F27" s="60"/>
      <c r="G27" s="40"/>
      <c r="H27" s="42"/>
      <c r="I27" s="41"/>
      <c r="K27" s="43" t="s">
        <v>51</v>
      </c>
      <c r="M27" s="28"/>
    </row>
    <row r="28" spans="1:78">
      <c r="A28" s="29">
        <v>13</v>
      </c>
      <c r="B28" s="30" t="s">
        <v>52</v>
      </c>
      <c r="C28" s="31" t="s">
        <v>53</v>
      </c>
      <c r="D28" s="32" t="s">
        <v>47</v>
      </c>
      <c r="E28" s="33">
        <v>1350</v>
      </c>
      <c r="F28" s="33"/>
      <c r="G28" s="34">
        <f>E28*F28</f>
        <v>0</v>
      </c>
      <c r="H28" s="35">
        <v>0</v>
      </c>
      <c r="I28" s="36">
        <f>E28*H28</f>
        <v>0</v>
      </c>
      <c r="M28" s="28">
        <v>2</v>
      </c>
      <c r="Y28" s="1">
        <v>1</v>
      </c>
      <c r="Z28" s="1">
        <v>1</v>
      </c>
      <c r="AA28" s="1">
        <v>1</v>
      </c>
      <c r="AX28" s="1">
        <v>1</v>
      </c>
      <c r="AY28" s="1">
        <f>IF(AX28=1,G28,0)</f>
        <v>0</v>
      </c>
      <c r="AZ28" s="1">
        <f>IF(AX28=2,G28,0)</f>
        <v>0</v>
      </c>
      <c r="BA28" s="1">
        <f>IF(AX28=3,G28,0)</f>
        <v>0</v>
      </c>
      <c r="BB28" s="1">
        <f>IF(AX28=4,G28,0)</f>
        <v>0</v>
      </c>
      <c r="BC28" s="1">
        <f>IF(AX28=5,G28,0)</f>
        <v>0</v>
      </c>
      <c r="BY28" s="28">
        <v>1</v>
      </c>
      <c r="BZ28" s="28">
        <v>1</v>
      </c>
    </row>
    <row r="29" spans="1:78">
      <c r="A29" s="37"/>
      <c r="B29" s="38"/>
      <c r="C29" s="137" t="s">
        <v>54</v>
      </c>
      <c r="D29" s="138"/>
      <c r="E29" s="39"/>
      <c r="F29" s="60"/>
      <c r="G29" s="40"/>
      <c r="H29" s="42"/>
      <c r="I29" s="41"/>
      <c r="K29" s="43" t="s">
        <v>54</v>
      </c>
      <c r="M29" s="28"/>
    </row>
    <row r="30" spans="1:78">
      <c r="A30" s="29">
        <v>14</v>
      </c>
      <c r="B30" s="30" t="s">
        <v>55</v>
      </c>
      <c r="C30" s="31" t="s">
        <v>56</v>
      </c>
      <c r="D30" s="32" t="s">
        <v>47</v>
      </c>
      <c r="E30" s="33">
        <v>10</v>
      </c>
      <c r="F30" s="33"/>
      <c r="G30" s="34">
        <f>E30*F30</f>
        <v>0</v>
      </c>
      <c r="H30" s="35">
        <v>0</v>
      </c>
      <c r="I30" s="36">
        <f>E30*H30</f>
        <v>0</v>
      </c>
      <c r="M30" s="28">
        <v>2</v>
      </c>
      <c r="Y30" s="1">
        <v>1</v>
      </c>
      <c r="Z30" s="1">
        <v>1</v>
      </c>
      <c r="AA30" s="1">
        <v>1</v>
      </c>
      <c r="AX30" s="1">
        <v>1</v>
      </c>
      <c r="AY30" s="1">
        <f>IF(AX30=1,G30,0)</f>
        <v>0</v>
      </c>
      <c r="AZ30" s="1">
        <f>IF(AX30=2,G30,0)</f>
        <v>0</v>
      </c>
      <c r="BA30" s="1">
        <f>IF(AX30=3,G30,0)</f>
        <v>0</v>
      </c>
      <c r="BB30" s="1">
        <f>IF(AX30=4,G30,0)</f>
        <v>0</v>
      </c>
      <c r="BC30" s="1">
        <f>IF(AX30=5,G30,0)</f>
        <v>0</v>
      </c>
      <c r="BY30" s="28">
        <v>1</v>
      </c>
      <c r="BZ30" s="28">
        <v>1</v>
      </c>
    </row>
    <row r="31" spans="1:78">
      <c r="A31" s="37"/>
      <c r="B31" s="38"/>
      <c r="C31" s="137" t="s">
        <v>57</v>
      </c>
      <c r="D31" s="138"/>
      <c r="E31" s="39"/>
      <c r="F31" s="60"/>
      <c r="G31" s="40"/>
      <c r="H31" s="42"/>
      <c r="I31" s="41"/>
      <c r="K31" s="43" t="s">
        <v>57</v>
      </c>
      <c r="M31" s="28"/>
    </row>
    <row r="32" spans="1:78">
      <c r="A32" s="29">
        <v>15</v>
      </c>
      <c r="B32" s="30" t="s">
        <v>58</v>
      </c>
      <c r="C32" s="31" t="s">
        <v>59</v>
      </c>
      <c r="D32" s="32" t="s">
        <v>47</v>
      </c>
      <c r="E32" s="33">
        <v>30</v>
      </c>
      <c r="F32" s="33"/>
      <c r="G32" s="34">
        <f>E32*F32</f>
        <v>0</v>
      </c>
      <c r="H32" s="35">
        <v>0</v>
      </c>
      <c r="I32" s="36">
        <f>E32*H32</f>
        <v>0</v>
      </c>
      <c r="M32" s="28">
        <v>2</v>
      </c>
      <c r="Y32" s="1">
        <v>1</v>
      </c>
      <c r="Z32" s="1">
        <v>1</v>
      </c>
      <c r="AA32" s="1">
        <v>1</v>
      </c>
      <c r="AX32" s="1">
        <v>1</v>
      </c>
      <c r="AY32" s="1">
        <f>IF(AX32=1,G32,0)</f>
        <v>0</v>
      </c>
      <c r="AZ32" s="1">
        <f>IF(AX32=2,G32,0)</f>
        <v>0</v>
      </c>
      <c r="BA32" s="1">
        <f>IF(AX32=3,G32,0)</f>
        <v>0</v>
      </c>
      <c r="BB32" s="1">
        <f>IF(AX32=4,G32,0)</f>
        <v>0</v>
      </c>
      <c r="BC32" s="1">
        <f>IF(AX32=5,G32,0)</f>
        <v>0</v>
      </c>
      <c r="BY32" s="28">
        <v>1</v>
      </c>
      <c r="BZ32" s="28">
        <v>1</v>
      </c>
    </row>
    <row r="33" spans="1:78">
      <c r="A33" s="37"/>
      <c r="B33" s="38"/>
      <c r="C33" s="137" t="s">
        <v>60</v>
      </c>
      <c r="D33" s="138"/>
      <c r="E33" s="39"/>
      <c r="F33" s="60"/>
      <c r="G33" s="40"/>
      <c r="H33" s="42"/>
      <c r="I33" s="41"/>
      <c r="K33" s="43" t="s">
        <v>60</v>
      </c>
      <c r="M33" s="28"/>
    </row>
    <row r="34" spans="1:78">
      <c r="A34" s="29">
        <v>16</v>
      </c>
      <c r="B34" s="30" t="s">
        <v>61</v>
      </c>
      <c r="C34" s="31" t="s">
        <v>62</v>
      </c>
      <c r="D34" s="32" t="s">
        <v>47</v>
      </c>
      <c r="E34" s="33">
        <v>10</v>
      </c>
      <c r="F34" s="33"/>
      <c r="G34" s="34">
        <f>E34*F34</f>
        <v>0</v>
      </c>
      <c r="H34" s="35"/>
      <c r="I34" s="36">
        <f>E34*H34</f>
        <v>0</v>
      </c>
      <c r="M34" s="28">
        <v>2</v>
      </c>
      <c r="Y34" s="1">
        <v>3</v>
      </c>
      <c r="Z34" s="1">
        <v>1</v>
      </c>
      <c r="AA34" s="1" t="s">
        <v>61</v>
      </c>
      <c r="AX34" s="1">
        <v>1</v>
      </c>
      <c r="AY34" s="1">
        <f>IF(AX34=1,G34,0)</f>
        <v>0</v>
      </c>
      <c r="AZ34" s="1">
        <f>IF(AX34=2,G34,0)</f>
        <v>0</v>
      </c>
      <c r="BA34" s="1">
        <f>IF(AX34=3,G34,0)</f>
        <v>0</v>
      </c>
      <c r="BB34" s="1">
        <f>IF(AX34=4,G34,0)</f>
        <v>0</v>
      </c>
      <c r="BC34" s="1">
        <f>IF(AX34=5,G34,0)</f>
        <v>0</v>
      </c>
      <c r="BY34" s="28">
        <v>3</v>
      </c>
      <c r="BZ34" s="28">
        <v>1</v>
      </c>
    </row>
    <row r="35" spans="1:78">
      <c r="A35" s="37"/>
      <c r="B35" s="38"/>
      <c r="C35" s="137" t="s">
        <v>63</v>
      </c>
      <c r="D35" s="138"/>
      <c r="E35" s="39"/>
      <c r="F35" s="60"/>
      <c r="G35" s="40"/>
      <c r="H35" s="42"/>
      <c r="I35" s="41"/>
      <c r="K35" s="43" t="s">
        <v>63</v>
      </c>
      <c r="M35" s="28"/>
    </row>
    <row r="36" spans="1:78">
      <c r="A36" s="29">
        <v>17</v>
      </c>
      <c r="B36" s="30" t="s">
        <v>64</v>
      </c>
      <c r="C36" s="31" t="s">
        <v>65</v>
      </c>
      <c r="D36" s="32" t="s">
        <v>47</v>
      </c>
      <c r="E36" s="33">
        <v>30</v>
      </c>
      <c r="F36" s="33"/>
      <c r="G36" s="34">
        <f>E36*F36</f>
        <v>0</v>
      </c>
      <c r="H36" s="35"/>
      <c r="I36" s="36">
        <f>E36*H36</f>
        <v>0</v>
      </c>
      <c r="M36" s="28">
        <v>2</v>
      </c>
      <c r="Y36" s="1">
        <v>3</v>
      </c>
      <c r="Z36" s="1">
        <v>1</v>
      </c>
      <c r="AA36" s="1" t="s">
        <v>64</v>
      </c>
      <c r="AX36" s="1">
        <v>1</v>
      </c>
      <c r="AY36" s="1">
        <f>IF(AX36=1,G36,0)</f>
        <v>0</v>
      </c>
      <c r="AZ36" s="1">
        <f>IF(AX36=2,G36,0)</f>
        <v>0</v>
      </c>
      <c r="BA36" s="1">
        <f>IF(AX36=3,G36,0)</f>
        <v>0</v>
      </c>
      <c r="BB36" s="1">
        <f>IF(AX36=4,G36,0)</f>
        <v>0</v>
      </c>
      <c r="BC36" s="1">
        <f>IF(AX36=5,G36,0)</f>
        <v>0</v>
      </c>
      <c r="BY36" s="28">
        <v>3</v>
      </c>
      <c r="BZ36" s="28">
        <v>1</v>
      </c>
    </row>
    <row r="37" spans="1:78">
      <c r="A37" s="37"/>
      <c r="B37" s="38"/>
      <c r="C37" s="137" t="s">
        <v>66</v>
      </c>
      <c r="D37" s="138"/>
      <c r="E37" s="39"/>
      <c r="F37" s="60"/>
      <c r="G37" s="40"/>
      <c r="H37" s="42"/>
      <c r="I37" s="41"/>
      <c r="K37" s="43" t="s">
        <v>66</v>
      </c>
      <c r="M37" s="28"/>
    </row>
    <row r="38" spans="1:78">
      <c r="A38" s="29">
        <v>18</v>
      </c>
      <c r="B38" s="30" t="s">
        <v>67</v>
      </c>
      <c r="C38" s="31" t="s">
        <v>68</v>
      </c>
      <c r="D38" s="32" t="s">
        <v>47</v>
      </c>
      <c r="E38" s="33">
        <v>20</v>
      </c>
      <c r="F38" s="33"/>
      <c r="G38" s="34">
        <f>E38*F38</f>
        <v>0</v>
      </c>
      <c r="H38" s="35">
        <v>0</v>
      </c>
      <c r="I38" s="36">
        <f>E38*H38</f>
        <v>0</v>
      </c>
      <c r="M38" s="28">
        <v>2</v>
      </c>
      <c r="Y38" s="1">
        <v>1</v>
      </c>
      <c r="Z38" s="1">
        <v>1</v>
      </c>
      <c r="AA38" s="1">
        <v>1</v>
      </c>
      <c r="AX38" s="1">
        <v>1</v>
      </c>
      <c r="AY38" s="1">
        <f>IF(AX38=1,G38,0)</f>
        <v>0</v>
      </c>
      <c r="AZ38" s="1">
        <f>IF(AX38=2,G38,0)</f>
        <v>0</v>
      </c>
      <c r="BA38" s="1">
        <f>IF(AX38=3,G38,0)</f>
        <v>0</v>
      </c>
      <c r="BB38" s="1">
        <f>IF(AX38=4,G38,0)</f>
        <v>0</v>
      </c>
      <c r="BC38" s="1">
        <f>IF(AX38=5,G38,0)</f>
        <v>0</v>
      </c>
      <c r="BY38" s="28">
        <v>1</v>
      </c>
      <c r="BZ38" s="28">
        <v>1</v>
      </c>
    </row>
    <row r="39" spans="1:78">
      <c r="A39" s="37"/>
      <c r="B39" s="38"/>
      <c r="C39" s="137" t="s">
        <v>69</v>
      </c>
      <c r="D39" s="138"/>
      <c r="E39" s="39"/>
      <c r="F39" s="60"/>
      <c r="G39" s="40"/>
      <c r="H39" s="42"/>
      <c r="I39" s="41"/>
      <c r="K39" s="43" t="s">
        <v>69</v>
      </c>
      <c r="M39" s="28"/>
    </row>
    <row r="40" spans="1:78">
      <c r="A40" s="29">
        <v>19</v>
      </c>
      <c r="B40" s="30" t="s">
        <v>70</v>
      </c>
      <c r="C40" s="31" t="s">
        <v>71</v>
      </c>
      <c r="D40" s="32" t="s">
        <v>47</v>
      </c>
      <c r="E40" s="33">
        <v>20</v>
      </c>
      <c r="F40" s="33"/>
      <c r="G40" s="34">
        <f>E40*F40</f>
        <v>0</v>
      </c>
      <c r="H40" s="35"/>
      <c r="I40" s="36">
        <f>E40*H40</f>
        <v>0</v>
      </c>
      <c r="M40" s="28">
        <v>2</v>
      </c>
      <c r="Y40" s="1">
        <v>3</v>
      </c>
      <c r="Z40" s="1">
        <v>1</v>
      </c>
      <c r="AA40" s="1" t="s">
        <v>70</v>
      </c>
      <c r="AX40" s="1">
        <v>1</v>
      </c>
      <c r="AY40" s="1">
        <f>IF(AX40=1,G40,0)</f>
        <v>0</v>
      </c>
      <c r="AZ40" s="1">
        <f>IF(AX40=2,G40,0)</f>
        <v>0</v>
      </c>
      <c r="BA40" s="1">
        <f>IF(AX40=3,G40,0)</f>
        <v>0</v>
      </c>
      <c r="BB40" s="1">
        <f>IF(AX40=4,G40,0)</f>
        <v>0</v>
      </c>
      <c r="BC40" s="1">
        <f>IF(AX40=5,G40,0)</f>
        <v>0</v>
      </c>
      <c r="BY40" s="28">
        <v>3</v>
      </c>
      <c r="BZ40" s="28">
        <v>1</v>
      </c>
    </row>
    <row r="41" spans="1:78">
      <c r="A41" s="37"/>
      <c r="B41" s="38"/>
      <c r="C41" s="137" t="s">
        <v>72</v>
      </c>
      <c r="D41" s="138"/>
      <c r="E41" s="39"/>
      <c r="F41" s="60"/>
      <c r="G41" s="40"/>
      <c r="H41" s="42"/>
      <c r="I41" s="41"/>
      <c r="K41" s="43" t="s">
        <v>72</v>
      </c>
      <c r="M41" s="28"/>
    </row>
    <row r="42" spans="1:78">
      <c r="A42" s="29">
        <v>20</v>
      </c>
      <c r="B42" s="30" t="s">
        <v>73</v>
      </c>
      <c r="C42" s="31" t="s">
        <v>74</v>
      </c>
      <c r="D42" s="32" t="s">
        <v>47</v>
      </c>
      <c r="E42" s="33">
        <v>1350</v>
      </c>
      <c r="F42" s="33"/>
      <c r="G42" s="34">
        <f>E42*F42</f>
        <v>0</v>
      </c>
      <c r="H42" s="35">
        <v>0</v>
      </c>
      <c r="I42" s="36">
        <f>E42*H42</f>
        <v>0</v>
      </c>
      <c r="M42" s="28">
        <v>2</v>
      </c>
      <c r="Y42" s="1">
        <v>1</v>
      </c>
      <c r="Z42" s="1">
        <v>1</v>
      </c>
      <c r="AA42" s="1">
        <v>1</v>
      </c>
      <c r="AX42" s="1">
        <v>1</v>
      </c>
      <c r="AY42" s="1">
        <f>IF(AX42=1,G42,0)</f>
        <v>0</v>
      </c>
      <c r="AZ42" s="1">
        <f>IF(AX42=2,G42,0)</f>
        <v>0</v>
      </c>
      <c r="BA42" s="1">
        <f>IF(AX42=3,G42,0)</f>
        <v>0</v>
      </c>
      <c r="BB42" s="1">
        <f>IF(AX42=4,G42,0)</f>
        <v>0</v>
      </c>
      <c r="BC42" s="1">
        <f>IF(AX42=5,G42,0)</f>
        <v>0</v>
      </c>
      <c r="BY42" s="28">
        <v>1</v>
      </c>
      <c r="BZ42" s="28">
        <v>1</v>
      </c>
    </row>
    <row r="43" spans="1:78">
      <c r="A43" s="37"/>
      <c r="B43" s="38"/>
      <c r="C43" s="137" t="s">
        <v>75</v>
      </c>
      <c r="D43" s="138"/>
      <c r="E43" s="39"/>
      <c r="F43" s="60"/>
      <c r="G43" s="40"/>
      <c r="H43" s="42"/>
      <c r="I43" s="41"/>
      <c r="K43" s="43" t="s">
        <v>75</v>
      </c>
      <c r="M43" s="28"/>
    </row>
    <row r="44" spans="1:78">
      <c r="A44" s="29">
        <v>21</v>
      </c>
      <c r="B44" s="30" t="s">
        <v>76</v>
      </c>
      <c r="C44" s="31" t="s">
        <v>77</v>
      </c>
      <c r="D44" s="32" t="s">
        <v>47</v>
      </c>
      <c r="E44" s="33">
        <v>1350</v>
      </c>
      <c r="F44" s="33"/>
      <c r="G44" s="34">
        <f>E44*F44</f>
        <v>0</v>
      </c>
      <c r="H44" s="35"/>
      <c r="I44" s="36">
        <f>E44*H44</f>
        <v>0</v>
      </c>
      <c r="M44" s="28">
        <v>2</v>
      </c>
      <c r="Y44" s="1">
        <v>3</v>
      </c>
      <c r="Z44" s="1">
        <v>1</v>
      </c>
      <c r="AA44" s="1" t="s">
        <v>76</v>
      </c>
      <c r="AX44" s="1">
        <v>1</v>
      </c>
      <c r="AY44" s="1">
        <f>IF(AX44=1,G44,0)</f>
        <v>0</v>
      </c>
      <c r="AZ44" s="1">
        <f>IF(AX44=2,G44,0)</f>
        <v>0</v>
      </c>
      <c r="BA44" s="1">
        <f>IF(AX44=3,G44,0)</f>
        <v>0</v>
      </c>
      <c r="BB44" s="1">
        <f>IF(AX44=4,G44,0)</f>
        <v>0</v>
      </c>
      <c r="BC44" s="1">
        <f>IF(AX44=5,G44,0)</f>
        <v>0</v>
      </c>
      <c r="BY44" s="28">
        <v>3</v>
      </c>
      <c r="BZ44" s="28">
        <v>1</v>
      </c>
    </row>
    <row r="45" spans="1:78">
      <c r="A45" s="37"/>
      <c r="B45" s="38"/>
      <c r="C45" s="137" t="s">
        <v>75</v>
      </c>
      <c r="D45" s="138"/>
      <c r="E45" s="39"/>
      <c r="F45" s="60"/>
      <c r="G45" s="40"/>
      <c r="H45" s="42"/>
      <c r="I45" s="41"/>
      <c r="K45" s="43" t="s">
        <v>78</v>
      </c>
      <c r="M45" s="28"/>
    </row>
    <row r="46" spans="1:78">
      <c r="A46" s="29">
        <v>22</v>
      </c>
      <c r="B46" s="30" t="s">
        <v>79</v>
      </c>
      <c r="C46" s="31" t="s">
        <v>80</v>
      </c>
      <c r="D46" s="32" t="s">
        <v>47</v>
      </c>
      <c r="E46" s="33">
        <v>80</v>
      </c>
      <c r="F46" s="33"/>
      <c r="G46" s="34">
        <f>E46*F46</f>
        <v>0</v>
      </c>
      <c r="H46" s="35">
        <v>0</v>
      </c>
      <c r="I46" s="36">
        <f>E46*H46</f>
        <v>0</v>
      </c>
      <c r="M46" s="28">
        <v>2</v>
      </c>
      <c r="Y46" s="1">
        <v>1</v>
      </c>
      <c r="Z46" s="1">
        <v>1</v>
      </c>
      <c r="AA46" s="1">
        <v>1</v>
      </c>
      <c r="AX46" s="1">
        <v>1</v>
      </c>
      <c r="AY46" s="1">
        <f>IF(AX46=1,G46,0)</f>
        <v>0</v>
      </c>
      <c r="AZ46" s="1">
        <f>IF(AX46=2,G46,0)</f>
        <v>0</v>
      </c>
      <c r="BA46" s="1">
        <f>IF(AX46=3,G46,0)</f>
        <v>0</v>
      </c>
      <c r="BB46" s="1">
        <f>IF(AX46=4,G46,0)</f>
        <v>0</v>
      </c>
      <c r="BC46" s="1">
        <f>IF(AX46=5,G46,0)</f>
        <v>0</v>
      </c>
      <c r="BY46" s="28">
        <v>1</v>
      </c>
      <c r="BZ46" s="28">
        <v>1</v>
      </c>
    </row>
    <row r="47" spans="1:78">
      <c r="A47" s="37"/>
      <c r="B47" s="38"/>
      <c r="C47" s="137" t="s">
        <v>81</v>
      </c>
      <c r="D47" s="138"/>
      <c r="E47" s="39"/>
      <c r="F47" s="60"/>
      <c r="G47" s="40"/>
      <c r="H47" s="42"/>
      <c r="I47" s="41"/>
      <c r="K47" s="43" t="s">
        <v>81</v>
      </c>
      <c r="M47" s="28"/>
    </row>
    <row r="48" spans="1:78">
      <c r="A48" s="29">
        <v>23</v>
      </c>
      <c r="B48" s="30" t="s">
        <v>82</v>
      </c>
      <c r="C48" s="31" t="s">
        <v>83</v>
      </c>
      <c r="D48" s="32" t="s">
        <v>47</v>
      </c>
      <c r="E48" s="33">
        <v>40</v>
      </c>
      <c r="F48" s="33"/>
      <c r="G48" s="34">
        <f>E48*F48</f>
        <v>0</v>
      </c>
      <c r="H48" s="35"/>
      <c r="I48" s="36">
        <f>E48*H48</f>
        <v>0</v>
      </c>
      <c r="M48" s="28">
        <v>2</v>
      </c>
      <c r="Y48" s="1">
        <v>3</v>
      </c>
      <c r="Z48" s="1">
        <v>1</v>
      </c>
      <c r="AA48" s="1" t="s">
        <v>82</v>
      </c>
      <c r="AX48" s="1">
        <v>1</v>
      </c>
      <c r="AY48" s="1">
        <f>IF(AX48=1,G48,0)</f>
        <v>0</v>
      </c>
      <c r="AZ48" s="1">
        <f>IF(AX48=2,G48,0)</f>
        <v>0</v>
      </c>
      <c r="BA48" s="1">
        <f>IF(AX48=3,G48,0)</f>
        <v>0</v>
      </c>
      <c r="BB48" s="1">
        <f>IF(AX48=4,G48,0)</f>
        <v>0</v>
      </c>
      <c r="BC48" s="1">
        <f>IF(AX48=5,G48,0)</f>
        <v>0</v>
      </c>
      <c r="BY48" s="28">
        <v>3</v>
      </c>
      <c r="BZ48" s="28">
        <v>1</v>
      </c>
    </row>
    <row r="49" spans="1:78">
      <c r="A49" s="37"/>
      <c r="B49" s="38"/>
      <c r="C49" s="137" t="s">
        <v>84</v>
      </c>
      <c r="D49" s="138"/>
      <c r="E49" s="39"/>
      <c r="F49" s="60"/>
      <c r="G49" s="40"/>
      <c r="H49" s="42"/>
      <c r="I49" s="41"/>
      <c r="K49" s="43" t="s">
        <v>84</v>
      </c>
      <c r="M49" s="28"/>
    </row>
    <row r="50" spans="1:78">
      <c r="A50" s="29">
        <v>24</v>
      </c>
      <c r="B50" s="30" t="s">
        <v>85</v>
      </c>
      <c r="C50" s="31" t="s">
        <v>86</v>
      </c>
      <c r="D50" s="32" t="s">
        <v>47</v>
      </c>
      <c r="E50" s="33">
        <v>80</v>
      </c>
      <c r="F50" s="33"/>
      <c r="G50" s="34">
        <f>E50*F50</f>
        <v>0</v>
      </c>
      <c r="H50" s="35"/>
      <c r="I50" s="36">
        <f>E50*H50</f>
        <v>0</v>
      </c>
      <c r="M50" s="28">
        <v>2</v>
      </c>
      <c r="Y50" s="1">
        <v>3</v>
      </c>
      <c r="Z50" s="1">
        <v>1</v>
      </c>
      <c r="AA50" s="1">
        <v>5217220</v>
      </c>
      <c r="AX50" s="1">
        <v>1</v>
      </c>
      <c r="AY50" s="1">
        <f>IF(AX50=1,G50,0)</f>
        <v>0</v>
      </c>
      <c r="AZ50" s="1">
        <f>IF(AX50=2,G50,0)</f>
        <v>0</v>
      </c>
      <c r="BA50" s="1">
        <f>IF(AX50=3,G50,0)</f>
        <v>0</v>
      </c>
      <c r="BB50" s="1">
        <f>IF(AX50=4,G50,0)</f>
        <v>0</v>
      </c>
      <c r="BC50" s="1">
        <f>IF(AX50=5,G50,0)</f>
        <v>0</v>
      </c>
      <c r="BY50" s="28">
        <v>3</v>
      </c>
      <c r="BZ50" s="28">
        <v>1</v>
      </c>
    </row>
    <row r="51" spans="1:78">
      <c r="A51" s="37"/>
      <c r="B51" s="38"/>
      <c r="C51" s="137" t="s">
        <v>81</v>
      </c>
      <c r="D51" s="138"/>
      <c r="E51" s="39"/>
      <c r="F51" s="60"/>
      <c r="G51" s="40"/>
      <c r="H51" s="42"/>
      <c r="I51" s="41"/>
      <c r="K51" s="43" t="s">
        <v>81</v>
      </c>
      <c r="M51" s="28"/>
    </row>
    <row r="52" spans="1:78">
      <c r="A52" s="29">
        <v>25</v>
      </c>
      <c r="B52" s="30" t="s">
        <v>87</v>
      </c>
      <c r="C52" s="31" t="s">
        <v>88</v>
      </c>
      <c r="D52" s="32" t="s">
        <v>47</v>
      </c>
      <c r="E52" s="33">
        <v>40</v>
      </c>
      <c r="F52" s="33"/>
      <c r="G52" s="34">
        <f>E52*F52</f>
        <v>0</v>
      </c>
      <c r="H52" s="35">
        <v>0</v>
      </c>
      <c r="I52" s="36">
        <f>E52*H52</f>
        <v>0</v>
      </c>
      <c r="M52" s="28">
        <v>2</v>
      </c>
      <c r="Y52" s="1">
        <v>1</v>
      </c>
      <c r="Z52" s="1">
        <v>1</v>
      </c>
      <c r="AA52" s="1">
        <v>1</v>
      </c>
      <c r="AX52" s="1">
        <v>1</v>
      </c>
      <c r="AY52" s="1">
        <f>IF(AX52=1,G52,0)</f>
        <v>0</v>
      </c>
      <c r="AZ52" s="1">
        <f>IF(AX52=2,G52,0)</f>
        <v>0</v>
      </c>
      <c r="BA52" s="1">
        <f>IF(AX52=3,G52,0)</f>
        <v>0</v>
      </c>
      <c r="BB52" s="1">
        <f>IF(AX52=4,G52,0)</f>
        <v>0</v>
      </c>
      <c r="BC52" s="1">
        <f>IF(AX52=5,G52,0)</f>
        <v>0</v>
      </c>
      <c r="BY52" s="28">
        <v>1</v>
      </c>
      <c r="BZ52" s="28">
        <v>1</v>
      </c>
    </row>
    <row r="53" spans="1:78">
      <c r="A53" s="37"/>
      <c r="B53" s="38"/>
      <c r="C53" s="137" t="s">
        <v>89</v>
      </c>
      <c r="D53" s="138"/>
      <c r="E53" s="39"/>
      <c r="F53" s="60"/>
      <c r="G53" s="40"/>
      <c r="H53" s="42"/>
      <c r="I53" s="41"/>
      <c r="K53" s="43" t="s">
        <v>89</v>
      </c>
      <c r="M53" s="28"/>
    </row>
    <row r="54" spans="1:78">
      <c r="A54" s="29">
        <v>26</v>
      </c>
      <c r="B54" s="30" t="s">
        <v>90</v>
      </c>
      <c r="C54" s="31" t="s">
        <v>91</v>
      </c>
      <c r="D54" s="32" t="s">
        <v>47</v>
      </c>
      <c r="E54" s="33">
        <v>1370</v>
      </c>
      <c r="F54" s="33"/>
      <c r="G54" s="34">
        <f>E54*F54</f>
        <v>0</v>
      </c>
      <c r="H54" s="35">
        <v>0</v>
      </c>
      <c r="I54" s="36">
        <f>E54*H54</f>
        <v>0</v>
      </c>
      <c r="M54" s="28">
        <v>2</v>
      </c>
      <c r="Y54" s="1">
        <v>1</v>
      </c>
      <c r="Z54" s="1">
        <v>1</v>
      </c>
      <c r="AA54" s="1">
        <v>1</v>
      </c>
      <c r="AX54" s="1">
        <v>1</v>
      </c>
      <c r="AY54" s="1">
        <f>IF(AX54=1,G54,0)</f>
        <v>0</v>
      </c>
      <c r="AZ54" s="1">
        <f>IF(AX54=2,G54,0)</f>
        <v>0</v>
      </c>
      <c r="BA54" s="1">
        <f>IF(AX54=3,G54,0)</f>
        <v>0</v>
      </c>
      <c r="BB54" s="1">
        <f>IF(AX54=4,G54,0)</f>
        <v>0</v>
      </c>
      <c r="BC54" s="1">
        <f>IF(AX54=5,G54,0)</f>
        <v>0</v>
      </c>
      <c r="BY54" s="28">
        <v>1</v>
      </c>
      <c r="BZ54" s="28">
        <v>1</v>
      </c>
    </row>
    <row r="55" spans="1:78">
      <c r="A55" s="37"/>
      <c r="B55" s="38"/>
      <c r="C55" s="137" t="s">
        <v>92</v>
      </c>
      <c r="D55" s="138"/>
      <c r="E55" s="39"/>
      <c r="F55" s="60"/>
      <c r="G55" s="40"/>
      <c r="H55" s="42"/>
      <c r="I55" s="41"/>
      <c r="K55" s="43" t="s">
        <v>92</v>
      </c>
      <c r="M55" s="28"/>
    </row>
    <row r="56" spans="1:78">
      <c r="A56" s="29">
        <v>27</v>
      </c>
      <c r="B56" s="30" t="s">
        <v>93</v>
      </c>
      <c r="C56" s="31" t="s">
        <v>94</v>
      </c>
      <c r="D56" s="32" t="s">
        <v>95</v>
      </c>
      <c r="E56" s="33">
        <v>7.35</v>
      </c>
      <c r="F56" s="33"/>
      <c r="G56" s="34">
        <f>E56*F56</f>
        <v>0</v>
      </c>
      <c r="H56" s="35">
        <v>0</v>
      </c>
      <c r="I56" s="36">
        <f>E56*H56</f>
        <v>0</v>
      </c>
      <c r="M56" s="28">
        <v>2</v>
      </c>
      <c r="Y56" s="1">
        <v>1</v>
      </c>
      <c r="Z56" s="1">
        <v>1</v>
      </c>
      <c r="AA56" s="1">
        <v>1</v>
      </c>
      <c r="AX56" s="1">
        <v>1</v>
      </c>
      <c r="AY56" s="1">
        <f>IF(AX56=1,G56,0)</f>
        <v>0</v>
      </c>
      <c r="AZ56" s="1">
        <f>IF(AX56=2,G56,0)</f>
        <v>0</v>
      </c>
      <c r="BA56" s="1">
        <f>IF(AX56=3,G56,0)</f>
        <v>0</v>
      </c>
      <c r="BB56" s="1">
        <f>IF(AX56=4,G56,0)</f>
        <v>0</v>
      </c>
      <c r="BC56" s="1">
        <f>IF(AX56=5,G56,0)</f>
        <v>0</v>
      </c>
      <c r="BY56" s="28">
        <v>1</v>
      </c>
      <c r="BZ56" s="28">
        <v>1</v>
      </c>
    </row>
    <row r="57" spans="1:78" ht="22.5">
      <c r="A57" s="37"/>
      <c r="B57" s="38"/>
      <c r="C57" s="137" t="s">
        <v>96</v>
      </c>
      <c r="D57" s="138"/>
      <c r="E57" s="39"/>
      <c r="F57" s="60"/>
      <c r="G57" s="40"/>
      <c r="H57" s="42"/>
      <c r="I57" s="41"/>
      <c r="K57" s="43" t="s">
        <v>96</v>
      </c>
      <c r="M57" s="28"/>
    </row>
    <row r="58" spans="1:78">
      <c r="A58" s="29">
        <v>28</v>
      </c>
      <c r="B58" s="30" t="s">
        <v>97</v>
      </c>
      <c r="C58" s="31" t="s">
        <v>98</v>
      </c>
      <c r="D58" s="32" t="s">
        <v>95</v>
      </c>
      <c r="E58" s="33">
        <v>7.35</v>
      </c>
      <c r="F58" s="33"/>
      <c r="G58" s="34">
        <f>E58*F58</f>
        <v>0</v>
      </c>
      <c r="H58" s="35">
        <v>0</v>
      </c>
      <c r="I58" s="36">
        <f>E58*H58</f>
        <v>0</v>
      </c>
      <c r="M58" s="28">
        <v>2</v>
      </c>
      <c r="Y58" s="1">
        <v>1</v>
      </c>
      <c r="Z58" s="1">
        <v>1</v>
      </c>
      <c r="AA58" s="1">
        <v>1</v>
      </c>
      <c r="AX58" s="1">
        <v>1</v>
      </c>
      <c r="AY58" s="1">
        <f>IF(AX58=1,G58,0)</f>
        <v>0</v>
      </c>
      <c r="AZ58" s="1">
        <f>IF(AX58=2,G58,0)</f>
        <v>0</v>
      </c>
      <c r="BA58" s="1">
        <f>IF(AX58=3,G58,0)</f>
        <v>0</v>
      </c>
      <c r="BB58" s="1">
        <f>IF(AX58=4,G58,0)</f>
        <v>0</v>
      </c>
      <c r="BC58" s="1">
        <f>IF(AX58=5,G58,0)</f>
        <v>0</v>
      </c>
      <c r="BY58" s="28">
        <v>1</v>
      </c>
      <c r="BZ58" s="28">
        <v>1</v>
      </c>
    </row>
    <row r="59" spans="1:78" ht="22.5">
      <c r="A59" s="37"/>
      <c r="B59" s="38"/>
      <c r="C59" s="137" t="s">
        <v>96</v>
      </c>
      <c r="D59" s="138"/>
      <c r="E59" s="39"/>
      <c r="F59" s="60"/>
      <c r="G59" s="40"/>
      <c r="H59" s="42"/>
      <c r="I59" s="41"/>
      <c r="K59" s="43" t="s">
        <v>96</v>
      </c>
      <c r="M59" s="28"/>
    </row>
    <row r="60" spans="1:78">
      <c r="A60" s="29">
        <v>29</v>
      </c>
      <c r="B60" s="30" t="s">
        <v>99</v>
      </c>
      <c r="C60" s="31" t="s">
        <v>100</v>
      </c>
      <c r="D60" s="32" t="s">
        <v>27</v>
      </c>
      <c r="E60" s="33">
        <v>890</v>
      </c>
      <c r="F60" s="33"/>
      <c r="G60" s="34">
        <f>E60*F60</f>
        <v>0</v>
      </c>
      <c r="H60" s="35">
        <v>0</v>
      </c>
      <c r="I60" s="36">
        <f>E60*H60</f>
        <v>0</v>
      </c>
      <c r="M60" s="28">
        <v>2</v>
      </c>
      <c r="Y60" s="1">
        <v>1</v>
      </c>
      <c r="Z60" s="1">
        <v>1</v>
      </c>
      <c r="AA60" s="1">
        <v>1</v>
      </c>
      <c r="AX60" s="1">
        <v>1</v>
      </c>
      <c r="AY60" s="1">
        <f>IF(AX60=1,G60,0)</f>
        <v>0</v>
      </c>
      <c r="AZ60" s="1">
        <f>IF(AX60=2,G60,0)</f>
        <v>0</v>
      </c>
      <c r="BA60" s="1">
        <f>IF(AX60=3,G60,0)</f>
        <v>0</v>
      </c>
      <c r="BB60" s="1">
        <f>IF(AX60=4,G60,0)</f>
        <v>0</v>
      </c>
      <c r="BC60" s="1">
        <f>IF(AX60=5,G60,0)</f>
        <v>0</v>
      </c>
      <c r="BY60" s="28">
        <v>1</v>
      </c>
      <c r="BZ60" s="28">
        <v>1</v>
      </c>
    </row>
    <row r="61" spans="1:78">
      <c r="A61" s="37"/>
      <c r="B61" s="38"/>
      <c r="C61" s="137" t="s">
        <v>101</v>
      </c>
      <c r="D61" s="138"/>
      <c r="E61" s="39"/>
      <c r="F61" s="60"/>
      <c r="G61" s="40"/>
      <c r="H61" s="42"/>
      <c r="I61" s="41"/>
      <c r="K61" s="43" t="s">
        <v>101</v>
      </c>
      <c r="M61" s="28"/>
    </row>
    <row r="62" spans="1:78">
      <c r="A62" s="29">
        <v>30</v>
      </c>
      <c r="B62" s="30" t="s">
        <v>102</v>
      </c>
      <c r="C62" s="31" t="s">
        <v>103</v>
      </c>
      <c r="D62" s="32" t="s">
        <v>95</v>
      </c>
      <c r="E62" s="33">
        <v>89</v>
      </c>
      <c r="F62" s="33"/>
      <c r="G62" s="34">
        <f>E62*F62</f>
        <v>0</v>
      </c>
      <c r="H62" s="35"/>
      <c r="I62" s="36">
        <f>E62*H62</f>
        <v>0</v>
      </c>
      <c r="M62" s="28">
        <v>2</v>
      </c>
      <c r="Y62" s="1">
        <v>3</v>
      </c>
      <c r="Z62" s="1">
        <v>1</v>
      </c>
      <c r="AA62" s="1">
        <v>10391100</v>
      </c>
      <c r="AX62" s="1">
        <v>1</v>
      </c>
      <c r="AY62" s="1">
        <f>IF(AX62=1,G62,0)</f>
        <v>0</v>
      </c>
      <c r="AZ62" s="1">
        <f>IF(AX62=2,G62,0)</f>
        <v>0</v>
      </c>
      <c r="BA62" s="1">
        <f>IF(AX62=3,G62,0)</f>
        <v>0</v>
      </c>
      <c r="BB62" s="1">
        <f>IF(AX62=4,G62,0)</f>
        <v>0</v>
      </c>
      <c r="BC62" s="1">
        <f>IF(AX62=5,G62,0)</f>
        <v>0</v>
      </c>
      <c r="BY62" s="28">
        <v>3</v>
      </c>
      <c r="BZ62" s="28">
        <v>1</v>
      </c>
    </row>
    <row r="63" spans="1:78">
      <c r="A63" s="37"/>
      <c r="B63" s="38"/>
      <c r="C63" s="137" t="s">
        <v>104</v>
      </c>
      <c r="D63" s="138"/>
      <c r="E63" s="39"/>
      <c r="F63" s="60"/>
      <c r="G63" s="40"/>
      <c r="H63" s="42"/>
      <c r="I63" s="41"/>
      <c r="K63" s="43" t="s">
        <v>104</v>
      </c>
      <c r="M63" s="28"/>
    </row>
    <row r="64" spans="1:78">
      <c r="A64" s="29">
        <v>31</v>
      </c>
      <c r="B64" s="30" t="s">
        <v>105</v>
      </c>
      <c r="C64" s="31" t="s">
        <v>106</v>
      </c>
      <c r="D64" s="32" t="s">
        <v>107</v>
      </c>
      <c r="E64" s="33">
        <v>300</v>
      </c>
      <c r="F64" s="33"/>
      <c r="G64" s="34">
        <f>E64*F64</f>
        <v>0</v>
      </c>
      <c r="H64" s="35">
        <v>0</v>
      </c>
      <c r="I64" s="36">
        <f>E64*H64</f>
        <v>0</v>
      </c>
      <c r="M64" s="28">
        <v>2</v>
      </c>
      <c r="Y64" s="1">
        <v>1</v>
      </c>
      <c r="Z64" s="1">
        <v>1</v>
      </c>
      <c r="AA64" s="1">
        <v>1</v>
      </c>
      <c r="AX64" s="1">
        <v>1</v>
      </c>
      <c r="AY64" s="1">
        <f>IF(AX64=1,G64,0)</f>
        <v>0</v>
      </c>
      <c r="AZ64" s="1">
        <f>IF(AX64=2,G64,0)</f>
        <v>0</v>
      </c>
      <c r="BA64" s="1">
        <f>IF(AX64=3,G64,0)</f>
        <v>0</v>
      </c>
      <c r="BB64" s="1">
        <f>IF(AX64=4,G64,0)</f>
        <v>0</v>
      </c>
      <c r="BC64" s="1">
        <f>IF(AX64=5,G64,0)</f>
        <v>0</v>
      </c>
      <c r="BY64" s="28">
        <v>1</v>
      </c>
      <c r="BZ64" s="28">
        <v>1</v>
      </c>
    </row>
    <row r="65" spans="1:78">
      <c r="A65" s="37"/>
      <c r="B65" s="38"/>
      <c r="C65" s="137" t="s">
        <v>108</v>
      </c>
      <c r="D65" s="138"/>
      <c r="E65" s="39"/>
      <c r="F65" s="60"/>
      <c r="G65" s="40"/>
      <c r="H65" s="42"/>
      <c r="I65" s="41"/>
      <c r="K65" s="43" t="s">
        <v>108</v>
      </c>
      <c r="M65" s="28"/>
    </row>
    <row r="66" spans="1:78">
      <c r="A66" s="29">
        <v>32</v>
      </c>
      <c r="B66" s="30" t="s">
        <v>109</v>
      </c>
      <c r="C66" s="31" t="s">
        <v>110</v>
      </c>
      <c r="D66" s="32" t="s">
        <v>107</v>
      </c>
      <c r="E66" s="33">
        <v>8</v>
      </c>
      <c r="F66" s="33"/>
      <c r="G66" s="34">
        <f>E66*F66</f>
        <v>0</v>
      </c>
      <c r="H66" s="35">
        <v>0</v>
      </c>
      <c r="I66" s="36">
        <f>E66*H66</f>
        <v>0</v>
      </c>
      <c r="M66" s="28">
        <v>2</v>
      </c>
      <c r="Y66" s="1">
        <v>1</v>
      </c>
      <c r="Z66" s="1">
        <v>1</v>
      </c>
      <c r="AA66" s="1">
        <v>1</v>
      </c>
      <c r="AX66" s="1">
        <v>1</v>
      </c>
      <c r="AY66" s="1">
        <f>IF(AX66=1,G66,0)</f>
        <v>0</v>
      </c>
      <c r="AZ66" s="1">
        <f>IF(AX66=2,G66,0)</f>
        <v>0</v>
      </c>
      <c r="BA66" s="1">
        <f>IF(AX66=3,G66,0)</f>
        <v>0</v>
      </c>
      <c r="BB66" s="1">
        <f>IF(AX66=4,G66,0)</f>
        <v>0</v>
      </c>
      <c r="BC66" s="1">
        <f>IF(AX66=5,G66,0)</f>
        <v>0</v>
      </c>
      <c r="BY66" s="28">
        <v>1</v>
      </c>
      <c r="BZ66" s="28">
        <v>1</v>
      </c>
    </row>
    <row r="67" spans="1:78">
      <c r="A67" s="37"/>
      <c r="B67" s="38"/>
      <c r="C67" s="137" t="s">
        <v>111</v>
      </c>
      <c r="D67" s="138"/>
      <c r="E67" s="39"/>
      <c r="F67" s="60"/>
      <c r="G67" s="40"/>
      <c r="H67" s="42"/>
      <c r="I67" s="41"/>
      <c r="K67" s="43" t="s">
        <v>111</v>
      </c>
      <c r="M67" s="28"/>
    </row>
    <row r="68" spans="1:78">
      <c r="A68" s="29">
        <v>33</v>
      </c>
      <c r="B68" s="30" t="s">
        <v>112</v>
      </c>
      <c r="C68" s="31" t="s">
        <v>113</v>
      </c>
      <c r="D68" s="32" t="s">
        <v>114</v>
      </c>
      <c r="E68" s="33">
        <v>59.421999999999997</v>
      </c>
      <c r="F68" s="33"/>
      <c r="G68" s="34">
        <f>E68*F68</f>
        <v>0</v>
      </c>
      <c r="H68" s="35"/>
      <c r="I68" s="36">
        <f>E68*H68</f>
        <v>0</v>
      </c>
      <c r="M68" s="28">
        <v>2</v>
      </c>
      <c r="Y68" s="1">
        <v>7</v>
      </c>
      <c r="Z68" s="1">
        <v>1</v>
      </c>
      <c r="AA68" s="1">
        <v>2</v>
      </c>
      <c r="AX68" s="1">
        <v>1</v>
      </c>
      <c r="AY68" s="1">
        <f>IF(AX68=1,G68,0)</f>
        <v>0</v>
      </c>
      <c r="AZ68" s="1">
        <f>IF(AX68=2,G68,0)</f>
        <v>0</v>
      </c>
      <c r="BA68" s="1">
        <f>IF(AX68=3,G68,0)</f>
        <v>0</v>
      </c>
      <c r="BB68" s="1">
        <f>IF(AX68=4,G68,0)</f>
        <v>0</v>
      </c>
      <c r="BC68" s="1">
        <f>IF(AX68=5,G68,0)</f>
        <v>0</v>
      </c>
      <c r="BY68" s="28">
        <v>7</v>
      </c>
      <c r="BZ68" s="28">
        <v>1</v>
      </c>
    </row>
    <row r="69" spans="1:78">
      <c r="A69" s="44"/>
      <c r="B69" s="45" t="s">
        <v>115</v>
      </c>
      <c r="C69" s="46" t="s">
        <v>116</v>
      </c>
      <c r="D69" s="47"/>
      <c r="E69" s="48"/>
      <c r="F69" s="49"/>
      <c r="G69" s="50">
        <f>SUM(G7:G68)</f>
        <v>0</v>
      </c>
      <c r="H69" s="51"/>
      <c r="I69" s="52">
        <f>SUM(I7:I68)</f>
        <v>0</v>
      </c>
      <c r="M69" s="28">
        <v>4</v>
      </c>
      <c r="AY69" s="53">
        <f>SUM(AY7:AY68)</f>
        <v>0</v>
      </c>
      <c r="AZ69" s="53">
        <f>SUM(AZ7:AZ68)</f>
        <v>0</v>
      </c>
      <c r="BA69" s="53">
        <f>SUM(BA7:BA68)</f>
        <v>0</v>
      </c>
      <c r="BB69" s="53">
        <f>SUM(BB7:BB68)</f>
        <v>0</v>
      </c>
      <c r="BC69" s="53">
        <f>SUM(BC7:BC68)</f>
        <v>0</v>
      </c>
    </row>
    <row r="70" spans="1:78">
      <c r="E70" s="1"/>
    </row>
    <row r="71" spans="1:78">
      <c r="E71" s="1"/>
    </row>
    <row r="72" spans="1:78">
      <c r="E72" s="1"/>
    </row>
    <row r="73" spans="1:78">
      <c r="E73" s="1"/>
    </row>
    <row r="74" spans="1:78">
      <c r="E74" s="1"/>
    </row>
    <row r="75" spans="1:78">
      <c r="E75" s="1"/>
    </row>
    <row r="76" spans="1:78">
      <c r="E76" s="1"/>
    </row>
    <row r="77" spans="1:78">
      <c r="E77" s="1"/>
    </row>
    <row r="78" spans="1:78">
      <c r="E78" s="1"/>
    </row>
    <row r="79" spans="1:78">
      <c r="E79" s="1"/>
    </row>
    <row r="80" spans="1:78">
      <c r="E80" s="1"/>
    </row>
    <row r="81" spans="1:7">
      <c r="E81" s="1"/>
    </row>
    <row r="82" spans="1:7">
      <c r="E82" s="1"/>
    </row>
    <row r="83" spans="1:7">
      <c r="E83" s="1"/>
    </row>
    <row r="84" spans="1:7">
      <c r="E84" s="1"/>
    </row>
    <row r="85" spans="1:7">
      <c r="E85" s="1"/>
    </row>
    <row r="86" spans="1:7">
      <c r="E86" s="1"/>
    </row>
    <row r="87" spans="1:7">
      <c r="E87" s="1"/>
    </row>
    <row r="88" spans="1:7">
      <c r="E88" s="1"/>
    </row>
    <row r="89" spans="1:7">
      <c r="E89" s="1"/>
    </row>
    <row r="90" spans="1:7">
      <c r="E90" s="1"/>
    </row>
    <row r="91" spans="1:7">
      <c r="E91" s="1"/>
    </row>
    <row r="92" spans="1:7">
      <c r="E92" s="1"/>
    </row>
    <row r="93" spans="1:7">
      <c r="A93" s="42"/>
      <c r="B93" s="42"/>
      <c r="C93" s="42"/>
      <c r="D93" s="42"/>
      <c r="E93" s="42"/>
      <c r="F93" s="42"/>
      <c r="G93" s="42"/>
    </row>
    <row r="94" spans="1:7">
      <c r="A94" s="42"/>
      <c r="B94" s="42"/>
      <c r="C94" s="42"/>
      <c r="D94" s="42"/>
      <c r="E94" s="42"/>
      <c r="F94" s="42"/>
      <c r="G94" s="42"/>
    </row>
    <row r="95" spans="1:7">
      <c r="A95" s="42"/>
      <c r="B95" s="42"/>
      <c r="C95" s="42"/>
      <c r="D95" s="42"/>
      <c r="E95" s="42"/>
      <c r="F95" s="42"/>
      <c r="G95" s="42"/>
    </row>
    <row r="96" spans="1:7">
      <c r="A96" s="42"/>
      <c r="B96" s="42"/>
      <c r="C96" s="42"/>
      <c r="D96" s="42"/>
      <c r="E96" s="42"/>
      <c r="F96" s="42"/>
      <c r="G96" s="42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1:5">
      <c r="E113" s="1"/>
    </row>
    <row r="114" spans="1:5">
      <c r="E114" s="1"/>
    </row>
    <row r="115" spans="1:5">
      <c r="E115" s="1"/>
    </row>
    <row r="116" spans="1:5">
      <c r="E116" s="1"/>
    </row>
    <row r="117" spans="1:5">
      <c r="E117" s="1"/>
    </row>
    <row r="118" spans="1:5">
      <c r="E118" s="1"/>
    </row>
    <row r="119" spans="1:5">
      <c r="E119" s="1"/>
    </row>
    <row r="120" spans="1:5">
      <c r="E120" s="1"/>
    </row>
    <row r="121" spans="1:5">
      <c r="E121" s="1"/>
    </row>
    <row r="122" spans="1:5">
      <c r="E122" s="1"/>
    </row>
    <row r="123" spans="1:5">
      <c r="E123" s="1"/>
    </row>
    <row r="124" spans="1:5">
      <c r="E124" s="1"/>
    </row>
    <row r="125" spans="1:5">
      <c r="E125" s="1"/>
    </row>
    <row r="126" spans="1:5">
      <c r="E126" s="1"/>
    </row>
    <row r="127" spans="1:5">
      <c r="E127" s="1"/>
    </row>
    <row r="128" spans="1:5">
      <c r="A128" s="54"/>
      <c r="B128" s="54"/>
    </row>
    <row r="129" spans="1:7">
      <c r="A129" s="42"/>
      <c r="B129" s="42"/>
      <c r="C129" s="55"/>
      <c r="D129" s="55"/>
      <c r="E129" s="56"/>
      <c r="F129" s="55"/>
      <c r="G129" s="57"/>
    </row>
    <row r="130" spans="1:7">
      <c r="A130" s="58"/>
      <c r="B130" s="58"/>
      <c r="C130" s="42"/>
      <c r="D130" s="42"/>
      <c r="E130" s="59"/>
      <c r="F130" s="42"/>
      <c r="G130" s="42"/>
    </row>
    <row r="131" spans="1:7">
      <c r="A131" s="42"/>
      <c r="B131" s="42"/>
      <c r="C131" s="42"/>
      <c r="D131" s="42"/>
      <c r="E131" s="59"/>
      <c r="F131" s="42"/>
      <c r="G131" s="42"/>
    </row>
    <row r="132" spans="1:7">
      <c r="A132" s="42"/>
      <c r="B132" s="42"/>
      <c r="C132" s="42"/>
      <c r="D132" s="42"/>
      <c r="E132" s="59"/>
      <c r="F132" s="42"/>
      <c r="G132" s="42"/>
    </row>
    <row r="133" spans="1:7">
      <c r="A133" s="42"/>
      <c r="B133" s="42"/>
      <c r="C133" s="42"/>
      <c r="D133" s="42"/>
      <c r="E133" s="59"/>
      <c r="F133" s="42"/>
      <c r="G133" s="42"/>
    </row>
    <row r="134" spans="1:7">
      <c r="A134" s="42"/>
      <c r="B134" s="42"/>
      <c r="C134" s="42"/>
      <c r="D134" s="42"/>
      <c r="E134" s="59"/>
      <c r="F134" s="42"/>
      <c r="G134" s="42"/>
    </row>
    <row r="135" spans="1:7">
      <c r="A135" s="42"/>
      <c r="B135" s="42"/>
      <c r="C135" s="42"/>
      <c r="D135" s="42"/>
      <c r="E135" s="59"/>
      <c r="F135" s="42"/>
      <c r="G135" s="42"/>
    </row>
    <row r="136" spans="1:7">
      <c r="A136" s="42"/>
      <c r="B136" s="42"/>
      <c r="C136" s="42"/>
      <c r="D136" s="42"/>
      <c r="E136" s="59"/>
      <c r="F136" s="42"/>
      <c r="G136" s="42"/>
    </row>
    <row r="137" spans="1:7">
      <c r="A137" s="42"/>
      <c r="B137" s="42"/>
      <c r="C137" s="42"/>
      <c r="D137" s="42"/>
      <c r="E137" s="59"/>
      <c r="F137" s="42"/>
      <c r="G137" s="42"/>
    </row>
    <row r="138" spans="1:7">
      <c r="A138" s="42"/>
      <c r="B138" s="42"/>
      <c r="C138" s="42"/>
      <c r="D138" s="42"/>
      <c r="E138" s="59"/>
      <c r="F138" s="42"/>
      <c r="G138" s="42"/>
    </row>
    <row r="139" spans="1:7">
      <c r="A139" s="42"/>
      <c r="B139" s="42"/>
      <c r="C139" s="42"/>
      <c r="D139" s="42"/>
      <c r="E139" s="59"/>
      <c r="F139" s="42"/>
      <c r="G139" s="42"/>
    </row>
    <row r="140" spans="1:7">
      <c r="A140" s="42"/>
      <c r="B140" s="42"/>
      <c r="C140" s="42"/>
      <c r="D140" s="42"/>
      <c r="E140" s="59"/>
      <c r="F140" s="42"/>
      <c r="G140" s="42"/>
    </row>
    <row r="141" spans="1:7">
      <c r="A141" s="42"/>
      <c r="B141" s="42"/>
      <c r="C141" s="42"/>
      <c r="D141" s="42"/>
      <c r="E141" s="59"/>
      <c r="F141" s="42"/>
      <c r="G141" s="42"/>
    </row>
    <row r="142" spans="1:7">
      <c r="A142" s="42"/>
      <c r="B142" s="42"/>
      <c r="C142" s="42"/>
      <c r="D142" s="42"/>
      <c r="E142" s="59"/>
      <c r="F142" s="42"/>
      <c r="G142" s="42"/>
    </row>
  </sheetData>
  <mergeCells count="32">
    <mergeCell ref="C27:D27"/>
    <mergeCell ref="A1:G1"/>
    <mergeCell ref="A3:B3"/>
    <mergeCell ref="A4:B4"/>
    <mergeCell ref="E4:G4"/>
    <mergeCell ref="C9:D9"/>
    <mergeCell ref="C15:D15"/>
    <mergeCell ref="C17:D17"/>
    <mergeCell ref="C19:D19"/>
    <mergeCell ref="C21:D21"/>
    <mergeCell ref="C23:D23"/>
    <mergeCell ref="C25:D25"/>
    <mergeCell ref="C51:D51"/>
    <mergeCell ref="C29:D29"/>
    <mergeCell ref="C31:D31"/>
    <mergeCell ref="C33:D33"/>
    <mergeCell ref="C35:D35"/>
    <mergeCell ref="C37:D37"/>
    <mergeCell ref="C39:D39"/>
    <mergeCell ref="C41:D41"/>
    <mergeCell ref="C43:D43"/>
    <mergeCell ref="C45:D45"/>
    <mergeCell ref="C47:D47"/>
    <mergeCell ref="C49:D49"/>
    <mergeCell ref="C65:D65"/>
    <mergeCell ref="C67:D67"/>
    <mergeCell ref="C53:D53"/>
    <mergeCell ref="C55:D55"/>
    <mergeCell ref="C57:D57"/>
    <mergeCell ref="C59:D59"/>
    <mergeCell ref="C61:D61"/>
    <mergeCell ref="C63:D6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5"/>
  <sheetViews>
    <sheetView workbookViewId="0">
      <selection sqref="A1:F1"/>
    </sheetView>
  </sheetViews>
  <sheetFormatPr defaultRowHeight="12.75"/>
  <cols>
    <col min="1" max="1" width="10.140625" style="1" customWidth="1"/>
    <col min="2" max="2" width="40.42578125" style="1" customWidth="1"/>
    <col min="3" max="3" width="5.5703125" style="1" customWidth="1"/>
    <col min="4" max="4" width="8.5703125" style="13" customWidth="1"/>
    <col min="5" max="5" width="9.85546875" style="1" customWidth="1"/>
    <col min="6" max="6" width="13.85546875" style="1" customWidth="1"/>
    <col min="7" max="7" width="11" style="1" hidden="1" customWidth="1"/>
    <col min="8" max="8" width="10.42578125" style="1" hidden="1" customWidth="1"/>
    <col min="9" max="9" width="75.42578125" style="1" customWidth="1"/>
    <col min="10" max="10" width="45.28515625" style="1" customWidth="1"/>
    <col min="11" max="253" width="9.140625" style="1"/>
    <col min="254" max="254" width="4.42578125" style="1" customWidth="1"/>
    <col min="255" max="255" width="11.5703125" style="1" customWidth="1"/>
    <col min="256" max="256" width="40.42578125" style="1" customWidth="1"/>
    <col min="257" max="257" width="5.5703125" style="1" customWidth="1"/>
    <col min="258" max="258" width="8.5703125" style="1" customWidth="1"/>
    <col min="259" max="259" width="9.85546875" style="1" customWidth="1"/>
    <col min="260" max="260" width="13.85546875" style="1" customWidth="1"/>
    <col min="261" max="261" width="11.7109375" style="1" customWidth="1"/>
    <col min="262" max="262" width="11.5703125" style="1" customWidth="1"/>
    <col min="263" max="264" width="0" style="1" hidden="1" customWidth="1"/>
    <col min="265" max="265" width="75.42578125" style="1" customWidth="1"/>
    <col min="266" max="266" width="45.28515625" style="1" customWidth="1"/>
    <col min="267" max="509" width="9.140625" style="1"/>
    <col min="510" max="510" width="4.42578125" style="1" customWidth="1"/>
    <col min="511" max="511" width="11.5703125" style="1" customWidth="1"/>
    <col min="512" max="512" width="40.42578125" style="1" customWidth="1"/>
    <col min="513" max="513" width="5.5703125" style="1" customWidth="1"/>
    <col min="514" max="514" width="8.5703125" style="1" customWidth="1"/>
    <col min="515" max="515" width="9.85546875" style="1" customWidth="1"/>
    <col min="516" max="516" width="13.85546875" style="1" customWidth="1"/>
    <col min="517" max="517" width="11.7109375" style="1" customWidth="1"/>
    <col min="518" max="518" width="11.5703125" style="1" customWidth="1"/>
    <col min="519" max="520" width="0" style="1" hidden="1" customWidth="1"/>
    <col min="521" max="521" width="75.42578125" style="1" customWidth="1"/>
    <col min="522" max="522" width="45.28515625" style="1" customWidth="1"/>
    <col min="523" max="765" width="9.140625" style="1"/>
    <col min="766" max="766" width="4.42578125" style="1" customWidth="1"/>
    <col min="767" max="767" width="11.5703125" style="1" customWidth="1"/>
    <col min="768" max="768" width="40.42578125" style="1" customWidth="1"/>
    <col min="769" max="769" width="5.5703125" style="1" customWidth="1"/>
    <col min="770" max="770" width="8.5703125" style="1" customWidth="1"/>
    <col min="771" max="771" width="9.85546875" style="1" customWidth="1"/>
    <col min="772" max="772" width="13.85546875" style="1" customWidth="1"/>
    <col min="773" max="773" width="11.7109375" style="1" customWidth="1"/>
    <col min="774" max="774" width="11.5703125" style="1" customWidth="1"/>
    <col min="775" max="776" width="0" style="1" hidden="1" customWidth="1"/>
    <col min="777" max="777" width="75.42578125" style="1" customWidth="1"/>
    <col min="778" max="778" width="45.28515625" style="1" customWidth="1"/>
    <col min="779" max="1021" width="9.140625" style="1"/>
    <col min="1022" max="1022" width="4.42578125" style="1" customWidth="1"/>
    <col min="1023" max="1023" width="11.5703125" style="1" customWidth="1"/>
    <col min="1024" max="1024" width="40.42578125" style="1" customWidth="1"/>
    <col min="1025" max="1025" width="5.5703125" style="1" customWidth="1"/>
    <col min="1026" max="1026" width="8.5703125" style="1" customWidth="1"/>
    <col min="1027" max="1027" width="9.85546875" style="1" customWidth="1"/>
    <col min="1028" max="1028" width="13.85546875" style="1" customWidth="1"/>
    <col min="1029" max="1029" width="11.7109375" style="1" customWidth="1"/>
    <col min="1030" max="1030" width="11.5703125" style="1" customWidth="1"/>
    <col min="1031" max="1032" width="0" style="1" hidden="1" customWidth="1"/>
    <col min="1033" max="1033" width="75.42578125" style="1" customWidth="1"/>
    <col min="1034" max="1034" width="45.28515625" style="1" customWidth="1"/>
    <col min="1035" max="1277" width="9.140625" style="1"/>
    <col min="1278" max="1278" width="4.42578125" style="1" customWidth="1"/>
    <col min="1279" max="1279" width="11.5703125" style="1" customWidth="1"/>
    <col min="1280" max="1280" width="40.42578125" style="1" customWidth="1"/>
    <col min="1281" max="1281" width="5.5703125" style="1" customWidth="1"/>
    <col min="1282" max="1282" width="8.5703125" style="1" customWidth="1"/>
    <col min="1283" max="1283" width="9.85546875" style="1" customWidth="1"/>
    <col min="1284" max="1284" width="13.85546875" style="1" customWidth="1"/>
    <col min="1285" max="1285" width="11.7109375" style="1" customWidth="1"/>
    <col min="1286" max="1286" width="11.5703125" style="1" customWidth="1"/>
    <col min="1287" max="1288" width="0" style="1" hidden="1" customWidth="1"/>
    <col min="1289" max="1289" width="75.42578125" style="1" customWidth="1"/>
    <col min="1290" max="1290" width="45.28515625" style="1" customWidth="1"/>
    <col min="1291" max="1533" width="9.140625" style="1"/>
    <col min="1534" max="1534" width="4.42578125" style="1" customWidth="1"/>
    <col min="1535" max="1535" width="11.5703125" style="1" customWidth="1"/>
    <col min="1536" max="1536" width="40.42578125" style="1" customWidth="1"/>
    <col min="1537" max="1537" width="5.5703125" style="1" customWidth="1"/>
    <col min="1538" max="1538" width="8.5703125" style="1" customWidth="1"/>
    <col min="1539" max="1539" width="9.85546875" style="1" customWidth="1"/>
    <col min="1540" max="1540" width="13.85546875" style="1" customWidth="1"/>
    <col min="1541" max="1541" width="11.7109375" style="1" customWidth="1"/>
    <col min="1542" max="1542" width="11.5703125" style="1" customWidth="1"/>
    <col min="1543" max="1544" width="0" style="1" hidden="1" customWidth="1"/>
    <col min="1545" max="1545" width="75.42578125" style="1" customWidth="1"/>
    <col min="1546" max="1546" width="45.28515625" style="1" customWidth="1"/>
    <col min="1547" max="1789" width="9.140625" style="1"/>
    <col min="1790" max="1790" width="4.42578125" style="1" customWidth="1"/>
    <col min="1791" max="1791" width="11.5703125" style="1" customWidth="1"/>
    <col min="1792" max="1792" width="40.42578125" style="1" customWidth="1"/>
    <col min="1793" max="1793" width="5.5703125" style="1" customWidth="1"/>
    <col min="1794" max="1794" width="8.5703125" style="1" customWidth="1"/>
    <col min="1795" max="1795" width="9.85546875" style="1" customWidth="1"/>
    <col min="1796" max="1796" width="13.85546875" style="1" customWidth="1"/>
    <col min="1797" max="1797" width="11.7109375" style="1" customWidth="1"/>
    <col min="1798" max="1798" width="11.5703125" style="1" customWidth="1"/>
    <col min="1799" max="1800" width="0" style="1" hidden="1" customWidth="1"/>
    <col min="1801" max="1801" width="75.42578125" style="1" customWidth="1"/>
    <col min="1802" max="1802" width="45.28515625" style="1" customWidth="1"/>
    <col min="1803" max="2045" width="9.140625" style="1"/>
    <col min="2046" max="2046" width="4.42578125" style="1" customWidth="1"/>
    <col min="2047" max="2047" width="11.5703125" style="1" customWidth="1"/>
    <col min="2048" max="2048" width="40.42578125" style="1" customWidth="1"/>
    <col min="2049" max="2049" width="5.5703125" style="1" customWidth="1"/>
    <col min="2050" max="2050" width="8.5703125" style="1" customWidth="1"/>
    <col min="2051" max="2051" width="9.85546875" style="1" customWidth="1"/>
    <col min="2052" max="2052" width="13.85546875" style="1" customWidth="1"/>
    <col min="2053" max="2053" width="11.7109375" style="1" customWidth="1"/>
    <col min="2054" max="2054" width="11.5703125" style="1" customWidth="1"/>
    <col min="2055" max="2056" width="0" style="1" hidden="1" customWidth="1"/>
    <col min="2057" max="2057" width="75.42578125" style="1" customWidth="1"/>
    <col min="2058" max="2058" width="45.28515625" style="1" customWidth="1"/>
    <col min="2059" max="2301" width="9.140625" style="1"/>
    <col min="2302" max="2302" width="4.42578125" style="1" customWidth="1"/>
    <col min="2303" max="2303" width="11.5703125" style="1" customWidth="1"/>
    <col min="2304" max="2304" width="40.42578125" style="1" customWidth="1"/>
    <col min="2305" max="2305" width="5.5703125" style="1" customWidth="1"/>
    <col min="2306" max="2306" width="8.5703125" style="1" customWidth="1"/>
    <col min="2307" max="2307" width="9.85546875" style="1" customWidth="1"/>
    <col min="2308" max="2308" width="13.85546875" style="1" customWidth="1"/>
    <col min="2309" max="2309" width="11.7109375" style="1" customWidth="1"/>
    <col min="2310" max="2310" width="11.5703125" style="1" customWidth="1"/>
    <col min="2311" max="2312" width="0" style="1" hidden="1" customWidth="1"/>
    <col min="2313" max="2313" width="75.42578125" style="1" customWidth="1"/>
    <col min="2314" max="2314" width="45.28515625" style="1" customWidth="1"/>
    <col min="2315" max="2557" width="9.140625" style="1"/>
    <col min="2558" max="2558" width="4.42578125" style="1" customWidth="1"/>
    <col min="2559" max="2559" width="11.5703125" style="1" customWidth="1"/>
    <col min="2560" max="2560" width="40.42578125" style="1" customWidth="1"/>
    <col min="2561" max="2561" width="5.5703125" style="1" customWidth="1"/>
    <col min="2562" max="2562" width="8.5703125" style="1" customWidth="1"/>
    <col min="2563" max="2563" width="9.85546875" style="1" customWidth="1"/>
    <col min="2564" max="2564" width="13.85546875" style="1" customWidth="1"/>
    <col min="2565" max="2565" width="11.7109375" style="1" customWidth="1"/>
    <col min="2566" max="2566" width="11.5703125" style="1" customWidth="1"/>
    <col min="2567" max="2568" width="0" style="1" hidden="1" customWidth="1"/>
    <col min="2569" max="2569" width="75.42578125" style="1" customWidth="1"/>
    <col min="2570" max="2570" width="45.28515625" style="1" customWidth="1"/>
    <col min="2571" max="2813" width="9.140625" style="1"/>
    <col min="2814" max="2814" width="4.42578125" style="1" customWidth="1"/>
    <col min="2815" max="2815" width="11.5703125" style="1" customWidth="1"/>
    <col min="2816" max="2816" width="40.42578125" style="1" customWidth="1"/>
    <col min="2817" max="2817" width="5.5703125" style="1" customWidth="1"/>
    <col min="2818" max="2818" width="8.5703125" style="1" customWidth="1"/>
    <col min="2819" max="2819" width="9.85546875" style="1" customWidth="1"/>
    <col min="2820" max="2820" width="13.85546875" style="1" customWidth="1"/>
    <col min="2821" max="2821" width="11.7109375" style="1" customWidth="1"/>
    <col min="2822" max="2822" width="11.5703125" style="1" customWidth="1"/>
    <col min="2823" max="2824" width="0" style="1" hidden="1" customWidth="1"/>
    <col min="2825" max="2825" width="75.42578125" style="1" customWidth="1"/>
    <col min="2826" max="2826" width="45.28515625" style="1" customWidth="1"/>
    <col min="2827" max="3069" width="9.140625" style="1"/>
    <col min="3070" max="3070" width="4.42578125" style="1" customWidth="1"/>
    <col min="3071" max="3071" width="11.5703125" style="1" customWidth="1"/>
    <col min="3072" max="3072" width="40.42578125" style="1" customWidth="1"/>
    <col min="3073" max="3073" width="5.5703125" style="1" customWidth="1"/>
    <col min="3074" max="3074" width="8.5703125" style="1" customWidth="1"/>
    <col min="3075" max="3075" width="9.85546875" style="1" customWidth="1"/>
    <col min="3076" max="3076" width="13.85546875" style="1" customWidth="1"/>
    <col min="3077" max="3077" width="11.7109375" style="1" customWidth="1"/>
    <col min="3078" max="3078" width="11.5703125" style="1" customWidth="1"/>
    <col min="3079" max="3080" width="0" style="1" hidden="1" customWidth="1"/>
    <col min="3081" max="3081" width="75.42578125" style="1" customWidth="1"/>
    <col min="3082" max="3082" width="45.28515625" style="1" customWidth="1"/>
    <col min="3083" max="3325" width="9.140625" style="1"/>
    <col min="3326" max="3326" width="4.42578125" style="1" customWidth="1"/>
    <col min="3327" max="3327" width="11.5703125" style="1" customWidth="1"/>
    <col min="3328" max="3328" width="40.42578125" style="1" customWidth="1"/>
    <col min="3329" max="3329" width="5.5703125" style="1" customWidth="1"/>
    <col min="3330" max="3330" width="8.5703125" style="1" customWidth="1"/>
    <col min="3331" max="3331" width="9.85546875" style="1" customWidth="1"/>
    <col min="3332" max="3332" width="13.85546875" style="1" customWidth="1"/>
    <col min="3333" max="3333" width="11.7109375" style="1" customWidth="1"/>
    <col min="3334" max="3334" width="11.5703125" style="1" customWidth="1"/>
    <col min="3335" max="3336" width="0" style="1" hidden="1" customWidth="1"/>
    <col min="3337" max="3337" width="75.42578125" style="1" customWidth="1"/>
    <col min="3338" max="3338" width="45.28515625" style="1" customWidth="1"/>
    <col min="3339" max="3581" width="9.140625" style="1"/>
    <col min="3582" max="3582" width="4.42578125" style="1" customWidth="1"/>
    <col min="3583" max="3583" width="11.5703125" style="1" customWidth="1"/>
    <col min="3584" max="3584" width="40.42578125" style="1" customWidth="1"/>
    <col min="3585" max="3585" width="5.5703125" style="1" customWidth="1"/>
    <col min="3586" max="3586" width="8.5703125" style="1" customWidth="1"/>
    <col min="3587" max="3587" width="9.85546875" style="1" customWidth="1"/>
    <col min="3588" max="3588" width="13.85546875" style="1" customWidth="1"/>
    <col min="3589" max="3589" width="11.7109375" style="1" customWidth="1"/>
    <col min="3590" max="3590" width="11.5703125" style="1" customWidth="1"/>
    <col min="3591" max="3592" width="0" style="1" hidden="1" customWidth="1"/>
    <col min="3593" max="3593" width="75.42578125" style="1" customWidth="1"/>
    <col min="3594" max="3594" width="45.28515625" style="1" customWidth="1"/>
    <col min="3595" max="3837" width="9.140625" style="1"/>
    <col min="3838" max="3838" width="4.42578125" style="1" customWidth="1"/>
    <col min="3839" max="3839" width="11.5703125" style="1" customWidth="1"/>
    <col min="3840" max="3840" width="40.42578125" style="1" customWidth="1"/>
    <col min="3841" max="3841" width="5.5703125" style="1" customWidth="1"/>
    <col min="3842" max="3842" width="8.5703125" style="1" customWidth="1"/>
    <col min="3843" max="3843" width="9.85546875" style="1" customWidth="1"/>
    <col min="3844" max="3844" width="13.85546875" style="1" customWidth="1"/>
    <col min="3845" max="3845" width="11.7109375" style="1" customWidth="1"/>
    <col min="3846" max="3846" width="11.5703125" style="1" customWidth="1"/>
    <col min="3847" max="3848" width="0" style="1" hidden="1" customWidth="1"/>
    <col min="3849" max="3849" width="75.42578125" style="1" customWidth="1"/>
    <col min="3850" max="3850" width="45.28515625" style="1" customWidth="1"/>
    <col min="3851" max="4093" width="9.140625" style="1"/>
    <col min="4094" max="4094" width="4.42578125" style="1" customWidth="1"/>
    <col min="4095" max="4095" width="11.5703125" style="1" customWidth="1"/>
    <col min="4096" max="4096" width="40.42578125" style="1" customWidth="1"/>
    <col min="4097" max="4097" width="5.5703125" style="1" customWidth="1"/>
    <col min="4098" max="4098" width="8.5703125" style="1" customWidth="1"/>
    <col min="4099" max="4099" width="9.85546875" style="1" customWidth="1"/>
    <col min="4100" max="4100" width="13.85546875" style="1" customWidth="1"/>
    <col min="4101" max="4101" width="11.7109375" style="1" customWidth="1"/>
    <col min="4102" max="4102" width="11.5703125" style="1" customWidth="1"/>
    <col min="4103" max="4104" width="0" style="1" hidden="1" customWidth="1"/>
    <col min="4105" max="4105" width="75.42578125" style="1" customWidth="1"/>
    <col min="4106" max="4106" width="45.28515625" style="1" customWidth="1"/>
    <col min="4107" max="4349" width="9.140625" style="1"/>
    <col min="4350" max="4350" width="4.42578125" style="1" customWidth="1"/>
    <col min="4351" max="4351" width="11.5703125" style="1" customWidth="1"/>
    <col min="4352" max="4352" width="40.42578125" style="1" customWidth="1"/>
    <col min="4353" max="4353" width="5.5703125" style="1" customWidth="1"/>
    <col min="4354" max="4354" width="8.5703125" style="1" customWidth="1"/>
    <col min="4355" max="4355" width="9.85546875" style="1" customWidth="1"/>
    <col min="4356" max="4356" width="13.85546875" style="1" customWidth="1"/>
    <col min="4357" max="4357" width="11.7109375" style="1" customWidth="1"/>
    <col min="4358" max="4358" width="11.5703125" style="1" customWidth="1"/>
    <col min="4359" max="4360" width="0" style="1" hidden="1" customWidth="1"/>
    <col min="4361" max="4361" width="75.42578125" style="1" customWidth="1"/>
    <col min="4362" max="4362" width="45.28515625" style="1" customWidth="1"/>
    <col min="4363" max="4605" width="9.140625" style="1"/>
    <col min="4606" max="4606" width="4.42578125" style="1" customWidth="1"/>
    <col min="4607" max="4607" width="11.5703125" style="1" customWidth="1"/>
    <col min="4608" max="4608" width="40.42578125" style="1" customWidth="1"/>
    <col min="4609" max="4609" width="5.5703125" style="1" customWidth="1"/>
    <col min="4610" max="4610" width="8.5703125" style="1" customWidth="1"/>
    <col min="4611" max="4611" width="9.85546875" style="1" customWidth="1"/>
    <col min="4612" max="4612" width="13.85546875" style="1" customWidth="1"/>
    <col min="4613" max="4613" width="11.7109375" style="1" customWidth="1"/>
    <col min="4614" max="4614" width="11.5703125" style="1" customWidth="1"/>
    <col min="4615" max="4616" width="0" style="1" hidden="1" customWidth="1"/>
    <col min="4617" max="4617" width="75.42578125" style="1" customWidth="1"/>
    <col min="4618" max="4618" width="45.28515625" style="1" customWidth="1"/>
    <col min="4619" max="4861" width="9.140625" style="1"/>
    <col min="4862" max="4862" width="4.42578125" style="1" customWidth="1"/>
    <col min="4863" max="4863" width="11.5703125" style="1" customWidth="1"/>
    <col min="4864" max="4864" width="40.42578125" style="1" customWidth="1"/>
    <col min="4865" max="4865" width="5.5703125" style="1" customWidth="1"/>
    <col min="4866" max="4866" width="8.5703125" style="1" customWidth="1"/>
    <col min="4867" max="4867" width="9.85546875" style="1" customWidth="1"/>
    <col min="4868" max="4868" width="13.85546875" style="1" customWidth="1"/>
    <col min="4869" max="4869" width="11.7109375" style="1" customWidth="1"/>
    <col min="4870" max="4870" width="11.5703125" style="1" customWidth="1"/>
    <col min="4871" max="4872" width="0" style="1" hidden="1" customWidth="1"/>
    <col min="4873" max="4873" width="75.42578125" style="1" customWidth="1"/>
    <col min="4874" max="4874" width="45.28515625" style="1" customWidth="1"/>
    <col min="4875" max="5117" width="9.140625" style="1"/>
    <col min="5118" max="5118" width="4.42578125" style="1" customWidth="1"/>
    <col min="5119" max="5119" width="11.5703125" style="1" customWidth="1"/>
    <col min="5120" max="5120" width="40.42578125" style="1" customWidth="1"/>
    <col min="5121" max="5121" width="5.5703125" style="1" customWidth="1"/>
    <col min="5122" max="5122" width="8.5703125" style="1" customWidth="1"/>
    <col min="5123" max="5123" width="9.85546875" style="1" customWidth="1"/>
    <col min="5124" max="5124" width="13.85546875" style="1" customWidth="1"/>
    <col min="5125" max="5125" width="11.7109375" style="1" customWidth="1"/>
    <col min="5126" max="5126" width="11.5703125" style="1" customWidth="1"/>
    <col min="5127" max="5128" width="0" style="1" hidden="1" customWidth="1"/>
    <col min="5129" max="5129" width="75.42578125" style="1" customWidth="1"/>
    <col min="5130" max="5130" width="45.28515625" style="1" customWidth="1"/>
    <col min="5131" max="5373" width="9.140625" style="1"/>
    <col min="5374" max="5374" width="4.42578125" style="1" customWidth="1"/>
    <col min="5375" max="5375" width="11.5703125" style="1" customWidth="1"/>
    <col min="5376" max="5376" width="40.42578125" style="1" customWidth="1"/>
    <col min="5377" max="5377" width="5.5703125" style="1" customWidth="1"/>
    <col min="5378" max="5378" width="8.5703125" style="1" customWidth="1"/>
    <col min="5379" max="5379" width="9.85546875" style="1" customWidth="1"/>
    <col min="5380" max="5380" width="13.85546875" style="1" customWidth="1"/>
    <col min="5381" max="5381" width="11.7109375" style="1" customWidth="1"/>
    <col min="5382" max="5382" width="11.5703125" style="1" customWidth="1"/>
    <col min="5383" max="5384" width="0" style="1" hidden="1" customWidth="1"/>
    <col min="5385" max="5385" width="75.42578125" style="1" customWidth="1"/>
    <col min="5386" max="5386" width="45.28515625" style="1" customWidth="1"/>
    <col min="5387" max="5629" width="9.140625" style="1"/>
    <col min="5630" max="5630" width="4.42578125" style="1" customWidth="1"/>
    <col min="5631" max="5631" width="11.5703125" style="1" customWidth="1"/>
    <col min="5632" max="5632" width="40.42578125" style="1" customWidth="1"/>
    <col min="5633" max="5633" width="5.5703125" style="1" customWidth="1"/>
    <col min="5634" max="5634" width="8.5703125" style="1" customWidth="1"/>
    <col min="5635" max="5635" width="9.85546875" style="1" customWidth="1"/>
    <col min="5636" max="5636" width="13.85546875" style="1" customWidth="1"/>
    <col min="5637" max="5637" width="11.7109375" style="1" customWidth="1"/>
    <col min="5638" max="5638" width="11.5703125" style="1" customWidth="1"/>
    <col min="5639" max="5640" width="0" style="1" hidden="1" customWidth="1"/>
    <col min="5641" max="5641" width="75.42578125" style="1" customWidth="1"/>
    <col min="5642" max="5642" width="45.28515625" style="1" customWidth="1"/>
    <col min="5643" max="5885" width="9.140625" style="1"/>
    <col min="5886" max="5886" width="4.42578125" style="1" customWidth="1"/>
    <col min="5887" max="5887" width="11.5703125" style="1" customWidth="1"/>
    <col min="5888" max="5888" width="40.42578125" style="1" customWidth="1"/>
    <col min="5889" max="5889" width="5.5703125" style="1" customWidth="1"/>
    <col min="5890" max="5890" width="8.5703125" style="1" customWidth="1"/>
    <col min="5891" max="5891" width="9.85546875" style="1" customWidth="1"/>
    <col min="5892" max="5892" width="13.85546875" style="1" customWidth="1"/>
    <col min="5893" max="5893" width="11.7109375" style="1" customWidth="1"/>
    <col min="5894" max="5894" width="11.5703125" style="1" customWidth="1"/>
    <col min="5895" max="5896" width="0" style="1" hidden="1" customWidth="1"/>
    <col min="5897" max="5897" width="75.42578125" style="1" customWidth="1"/>
    <col min="5898" max="5898" width="45.28515625" style="1" customWidth="1"/>
    <col min="5899" max="6141" width="9.140625" style="1"/>
    <col min="6142" max="6142" width="4.42578125" style="1" customWidth="1"/>
    <col min="6143" max="6143" width="11.5703125" style="1" customWidth="1"/>
    <col min="6144" max="6144" width="40.42578125" style="1" customWidth="1"/>
    <col min="6145" max="6145" width="5.5703125" style="1" customWidth="1"/>
    <col min="6146" max="6146" width="8.5703125" style="1" customWidth="1"/>
    <col min="6147" max="6147" width="9.85546875" style="1" customWidth="1"/>
    <col min="6148" max="6148" width="13.85546875" style="1" customWidth="1"/>
    <col min="6149" max="6149" width="11.7109375" style="1" customWidth="1"/>
    <col min="6150" max="6150" width="11.5703125" style="1" customWidth="1"/>
    <col min="6151" max="6152" width="0" style="1" hidden="1" customWidth="1"/>
    <col min="6153" max="6153" width="75.42578125" style="1" customWidth="1"/>
    <col min="6154" max="6154" width="45.28515625" style="1" customWidth="1"/>
    <col min="6155" max="6397" width="9.140625" style="1"/>
    <col min="6398" max="6398" width="4.42578125" style="1" customWidth="1"/>
    <col min="6399" max="6399" width="11.5703125" style="1" customWidth="1"/>
    <col min="6400" max="6400" width="40.42578125" style="1" customWidth="1"/>
    <col min="6401" max="6401" width="5.5703125" style="1" customWidth="1"/>
    <col min="6402" max="6402" width="8.5703125" style="1" customWidth="1"/>
    <col min="6403" max="6403" width="9.85546875" style="1" customWidth="1"/>
    <col min="6404" max="6404" width="13.85546875" style="1" customWidth="1"/>
    <col min="6405" max="6405" width="11.7109375" style="1" customWidth="1"/>
    <col min="6406" max="6406" width="11.5703125" style="1" customWidth="1"/>
    <col min="6407" max="6408" width="0" style="1" hidden="1" customWidth="1"/>
    <col min="6409" max="6409" width="75.42578125" style="1" customWidth="1"/>
    <col min="6410" max="6410" width="45.28515625" style="1" customWidth="1"/>
    <col min="6411" max="6653" width="9.140625" style="1"/>
    <col min="6654" max="6654" width="4.42578125" style="1" customWidth="1"/>
    <col min="6655" max="6655" width="11.5703125" style="1" customWidth="1"/>
    <col min="6656" max="6656" width="40.42578125" style="1" customWidth="1"/>
    <col min="6657" max="6657" width="5.5703125" style="1" customWidth="1"/>
    <col min="6658" max="6658" width="8.5703125" style="1" customWidth="1"/>
    <col min="6659" max="6659" width="9.85546875" style="1" customWidth="1"/>
    <col min="6660" max="6660" width="13.85546875" style="1" customWidth="1"/>
    <col min="6661" max="6661" width="11.7109375" style="1" customWidth="1"/>
    <col min="6662" max="6662" width="11.5703125" style="1" customWidth="1"/>
    <col min="6663" max="6664" width="0" style="1" hidden="1" customWidth="1"/>
    <col min="6665" max="6665" width="75.42578125" style="1" customWidth="1"/>
    <col min="6666" max="6666" width="45.28515625" style="1" customWidth="1"/>
    <col min="6667" max="6909" width="9.140625" style="1"/>
    <col min="6910" max="6910" width="4.42578125" style="1" customWidth="1"/>
    <col min="6911" max="6911" width="11.5703125" style="1" customWidth="1"/>
    <col min="6912" max="6912" width="40.42578125" style="1" customWidth="1"/>
    <col min="6913" max="6913" width="5.5703125" style="1" customWidth="1"/>
    <col min="6914" max="6914" width="8.5703125" style="1" customWidth="1"/>
    <col min="6915" max="6915" width="9.85546875" style="1" customWidth="1"/>
    <col min="6916" max="6916" width="13.85546875" style="1" customWidth="1"/>
    <col min="6917" max="6917" width="11.7109375" style="1" customWidth="1"/>
    <col min="6918" max="6918" width="11.5703125" style="1" customWidth="1"/>
    <col min="6919" max="6920" width="0" style="1" hidden="1" customWidth="1"/>
    <col min="6921" max="6921" width="75.42578125" style="1" customWidth="1"/>
    <col min="6922" max="6922" width="45.28515625" style="1" customWidth="1"/>
    <col min="6923" max="7165" width="9.140625" style="1"/>
    <col min="7166" max="7166" width="4.42578125" style="1" customWidth="1"/>
    <col min="7167" max="7167" width="11.5703125" style="1" customWidth="1"/>
    <col min="7168" max="7168" width="40.42578125" style="1" customWidth="1"/>
    <col min="7169" max="7169" width="5.5703125" style="1" customWidth="1"/>
    <col min="7170" max="7170" width="8.5703125" style="1" customWidth="1"/>
    <col min="7171" max="7171" width="9.85546875" style="1" customWidth="1"/>
    <col min="7172" max="7172" width="13.85546875" style="1" customWidth="1"/>
    <col min="7173" max="7173" width="11.7109375" style="1" customWidth="1"/>
    <col min="7174" max="7174" width="11.5703125" style="1" customWidth="1"/>
    <col min="7175" max="7176" width="0" style="1" hidden="1" customWidth="1"/>
    <col min="7177" max="7177" width="75.42578125" style="1" customWidth="1"/>
    <col min="7178" max="7178" width="45.28515625" style="1" customWidth="1"/>
    <col min="7179" max="7421" width="9.140625" style="1"/>
    <col min="7422" max="7422" width="4.42578125" style="1" customWidth="1"/>
    <col min="7423" max="7423" width="11.5703125" style="1" customWidth="1"/>
    <col min="7424" max="7424" width="40.42578125" style="1" customWidth="1"/>
    <col min="7425" max="7425" width="5.5703125" style="1" customWidth="1"/>
    <col min="7426" max="7426" width="8.5703125" style="1" customWidth="1"/>
    <col min="7427" max="7427" width="9.85546875" style="1" customWidth="1"/>
    <col min="7428" max="7428" width="13.85546875" style="1" customWidth="1"/>
    <col min="7429" max="7429" width="11.7109375" style="1" customWidth="1"/>
    <col min="7430" max="7430" width="11.5703125" style="1" customWidth="1"/>
    <col min="7431" max="7432" width="0" style="1" hidden="1" customWidth="1"/>
    <col min="7433" max="7433" width="75.42578125" style="1" customWidth="1"/>
    <col min="7434" max="7434" width="45.28515625" style="1" customWidth="1"/>
    <col min="7435" max="7677" width="9.140625" style="1"/>
    <col min="7678" max="7678" width="4.42578125" style="1" customWidth="1"/>
    <col min="7679" max="7679" width="11.5703125" style="1" customWidth="1"/>
    <col min="7680" max="7680" width="40.42578125" style="1" customWidth="1"/>
    <col min="7681" max="7681" width="5.5703125" style="1" customWidth="1"/>
    <col min="7682" max="7682" width="8.5703125" style="1" customWidth="1"/>
    <col min="7683" max="7683" width="9.85546875" style="1" customWidth="1"/>
    <col min="7684" max="7684" width="13.85546875" style="1" customWidth="1"/>
    <col min="7685" max="7685" width="11.7109375" style="1" customWidth="1"/>
    <col min="7686" max="7686" width="11.5703125" style="1" customWidth="1"/>
    <col min="7687" max="7688" width="0" style="1" hidden="1" customWidth="1"/>
    <col min="7689" max="7689" width="75.42578125" style="1" customWidth="1"/>
    <col min="7690" max="7690" width="45.28515625" style="1" customWidth="1"/>
    <col min="7691" max="7933" width="9.140625" style="1"/>
    <col min="7934" max="7934" width="4.42578125" style="1" customWidth="1"/>
    <col min="7935" max="7935" width="11.5703125" style="1" customWidth="1"/>
    <col min="7936" max="7936" width="40.42578125" style="1" customWidth="1"/>
    <col min="7937" max="7937" width="5.5703125" style="1" customWidth="1"/>
    <col min="7938" max="7938" width="8.5703125" style="1" customWidth="1"/>
    <col min="7939" max="7939" width="9.85546875" style="1" customWidth="1"/>
    <col min="7940" max="7940" width="13.85546875" style="1" customWidth="1"/>
    <col min="7941" max="7941" width="11.7109375" style="1" customWidth="1"/>
    <col min="7942" max="7942" width="11.5703125" style="1" customWidth="1"/>
    <col min="7943" max="7944" width="0" style="1" hidden="1" customWidth="1"/>
    <col min="7945" max="7945" width="75.42578125" style="1" customWidth="1"/>
    <col min="7946" max="7946" width="45.28515625" style="1" customWidth="1"/>
    <col min="7947" max="8189" width="9.140625" style="1"/>
    <col min="8190" max="8190" width="4.42578125" style="1" customWidth="1"/>
    <col min="8191" max="8191" width="11.5703125" style="1" customWidth="1"/>
    <col min="8192" max="8192" width="40.42578125" style="1" customWidth="1"/>
    <col min="8193" max="8193" width="5.5703125" style="1" customWidth="1"/>
    <col min="8194" max="8194" width="8.5703125" style="1" customWidth="1"/>
    <col min="8195" max="8195" width="9.85546875" style="1" customWidth="1"/>
    <col min="8196" max="8196" width="13.85546875" style="1" customWidth="1"/>
    <col min="8197" max="8197" width="11.7109375" style="1" customWidth="1"/>
    <col min="8198" max="8198" width="11.5703125" style="1" customWidth="1"/>
    <col min="8199" max="8200" width="0" style="1" hidden="1" customWidth="1"/>
    <col min="8201" max="8201" width="75.42578125" style="1" customWidth="1"/>
    <col min="8202" max="8202" width="45.28515625" style="1" customWidth="1"/>
    <col min="8203" max="8445" width="9.140625" style="1"/>
    <col min="8446" max="8446" width="4.42578125" style="1" customWidth="1"/>
    <col min="8447" max="8447" width="11.5703125" style="1" customWidth="1"/>
    <col min="8448" max="8448" width="40.42578125" style="1" customWidth="1"/>
    <col min="8449" max="8449" width="5.5703125" style="1" customWidth="1"/>
    <col min="8450" max="8450" width="8.5703125" style="1" customWidth="1"/>
    <col min="8451" max="8451" width="9.85546875" style="1" customWidth="1"/>
    <col min="8452" max="8452" width="13.85546875" style="1" customWidth="1"/>
    <col min="8453" max="8453" width="11.7109375" style="1" customWidth="1"/>
    <col min="8454" max="8454" width="11.5703125" style="1" customWidth="1"/>
    <col min="8455" max="8456" width="0" style="1" hidden="1" customWidth="1"/>
    <col min="8457" max="8457" width="75.42578125" style="1" customWidth="1"/>
    <col min="8458" max="8458" width="45.28515625" style="1" customWidth="1"/>
    <col min="8459" max="8701" width="9.140625" style="1"/>
    <col min="8702" max="8702" width="4.42578125" style="1" customWidth="1"/>
    <col min="8703" max="8703" width="11.5703125" style="1" customWidth="1"/>
    <col min="8704" max="8704" width="40.42578125" style="1" customWidth="1"/>
    <col min="8705" max="8705" width="5.5703125" style="1" customWidth="1"/>
    <col min="8706" max="8706" width="8.5703125" style="1" customWidth="1"/>
    <col min="8707" max="8707" width="9.85546875" style="1" customWidth="1"/>
    <col min="8708" max="8708" width="13.85546875" style="1" customWidth="1"/>
    <col min="8709" max="8709" width="11.7109375" style="1" customWidth="1"/>
    <col min="8710" max="8710" width="11.5703125" style="1" customWidth="1"/>
    <col min="8711" max="8712" width="0" style="1" hidden="1" customWidth="1"/>
    <col min="8713" max="8713" width="75.42578125" style="1" customWidth="1"/>
    <col min="8714" max="8714" width="45.28515625" style="1" customWidth="1"/>
    <col min="8715" max="8957" width="9.140625" style="1"/>
    <col min="8958" max="8958" width="4.42578125" style="1" customWidth="1"/>
    <col min="8959" max="8959" width="11.5703125" style="1" customWidth="1"/>
    <col min="8960" max="8960" width="40.42578125" style="1" customWidth="1"/>
    <col min="8961" max="8961" width="5.5703125" style="1" customWidth="1"/>
    <col min="8962" max="8962" width="8.5703125" style="1" customWidth="1"/>
    <col min="8963" max="8963" width="9.85546875" style="1" customWidth="1"/>
    <col min="8964" max="8964" width="13.85546875" style="1" customWidth="1"/>
    <col min="8965" max="8965" width="11.7109375" style="1" customWidth="1"/>
    <col min="8966" max="8966" width="11.5703125" style="1" customWidth="1"/>
    <col min="8967" max="8968" width="0" style="1" hidden="1" customWidth="1"/>
    <col min="8969" max="8969" width="75.42578125" style="1" customWidth="1"/>
    <col min="8970" max="8970" width="45.28515625" style="1" customWidth="1"/>
    <col min="8971" max="9213" width="9.140625" style="1"/>
    <col min="9214" max="9214" width="4.42578125" style="1" customWidth="1"/>
    <col min="9215" max="9215" width="11.5703125" style="1" customWidth="1"/>
    <col min="9216" max="9216" width="40.42578125" style="1" customWidth="1"/>
    <col min="9217" max="9217" width="5.5703125" style="1" customWidth="1"/>
    <col min="9218" max="9218" width="8.5703125" style="1" customWidth="1"/>
    <col min="9219" max="9219" width="9.85546875" style="1" customWidth="1"/>
    <col min="9220" max="9220" width="13.85546875" style="1" customWidth="1"/>
    <col min="9221" max="9221" width="11.7109375" style="1" customWidth="1"/>
    <col min="9222" max="9222" width="11.5703125" style="1" customWidth="1"/>
    <col min="9223" max="9224" width="0" style="1" hidden="1" customWidth="1"/>
    <col min="9225" max="9225" width="75.42578125" style="1" customWidth="1"/>
    <col min="9226" max="9226" width="45.28515625" style="1" customWidth="1"/>
    <col min="9227" max="9469" width="9.140625" style="1"/>
    <col min="9470" max="9470" width="4.42578125" style="1" customWidth="1"/>
    <col min="9471" max="9471" width="11.5703125" style="1" customWidth="1"/>
    <col min="9472" max="9472" width="40.42578125" style="1" customWidth="1"/>
    <col min="9473" max="9473" width="5.5703125" style="1" customWidth="1"/>
    <col min="9474" max="9474" width="8.5703125" style="1" customWidth="1"/>
    <col min="9475" max="9475" width="9.85546875" style="1" customWidth="1"/>
    <col min="9476" max="9476" width="13.85546875" style="1" customWidth="1"/>
    <col min="9477" max="9477" width="11.7109375" style="1" customWidth="1"/>
    <col min="9478" max="9478" width="11.5703125" style="1" customWidth="1"/>
    <col min="9479" max="9480" width="0" style="1" hidden="1" customWidth="1"/>
    <col min="9481" max="9481" width="75.42578125" style="1" customWidth="1"/>
    <col min="9482" max="9482" width="45.28515625" style="1" customWidth="1"/>
    <col min="9483" max="9725" width="9.140625" style="1"/>
    <col min="9726" max="9726" width="4.42578125" style="1" customWidth="1"/>
    <col min="9727" max="9727" width="11.5703125" style="1" customWidth="1"/>
    <col min="9728" max="9728" width="40.42578125" style="1" customWidth="1"/>
    <col min="9729" max="9729" width="5.5703125" style="1" customWidth="1"/>
    <col min="9730" max="9730" width="8.5703125" style="1" customWidth="1"/>
    <col min="9731" max="9731" width="9.85546875" style="1" customWidth="1"/>
    <col min="9732" max="9732" width="13.85546875" style="1" customWidth="1"/>
    <col min="9733" max="9733" width="11.7109375" style="1" customWidth="1"/>
    <col min="9734" max="9734" width="11.5703125" style="1" customWidth="1"/>
    <col min="9735" max="9736" width="0" style="1" hidden="1" customWidth="1"/>
    <col min="9737" max="9737" width="75.42578125" style="1" customWidth="1"/>
    <col min="9738" max="9738" width="45.28515625" style="1" customWidth="1"/>
    <col min="9739" max="9981" width="9.140625" style="1"/>
    <col min="9982" max="9982" width="4.42578125" style="1" customWidth="1"/>
    <col min="9983" max="9983" width="11.5703125" style="1" customWidth="1"/>
    <col min="9984" max="9984" width="40.42578125" style="1" customWidth="1"/>
    <col min="9985" max="9985" width="5.5703125" style="1" customWidth="1"/>
    <col min="9986" max="9986" width="8.5703125" style="1" customWidth="1"/>
    <col min="9987" max="9987" width="9.85546875" style="1" customWidth="1"/>
    <col min="9988" max="9988" width="13.85546875" style="1" customWidth="1"/>
    <col min="9989" max="9989" width="11.7109375" style="1" customWidth="1"/>
    <col min="9990" max="9990" width="11.5703125" style="1" customWidth="1"/>
    <col min="9991" max="9992" width="0" style="1" hidden="1" customWidth="1"/>
    <col min="9993" max="9993" width="75.42578125" style="1" customWidth="1"/>
    <col min="9994" max="9994" width="45.28515625" style="1" customWidth="1"/>
    <col min="9995" max="10237" width="9.140625" style="1"/>
    <col min="10238" max="10238" width="4.42578125" style="1" customWidth="1"/>
    <col min="10239" max="10239" width="11.5703125" style="1" customWidth="1"/>
    <col min="10240" max="10240" width="40.42578125" style="1" customWidth="1"/>
    <col min="10241" max="10241" width="5.5703125" style="1" customWidth="1"/>
    <col min="10242" max="10242" width="8.5703125" style="1" customWidth="1"/>
    <col min="10243" max="10243" width="9.85546875" style="1" customWidth="1"/>
    <col min="10244" max="10244" width="13.85546875" style="1" customWidth="1"/>
    <col min="10245" max="10245" width="11.7109375" style="1" customWidth="1"/>
    <col min="10246" max="10246" width="11.5703125" style="1" customWidth="1"/>
    <col min="10247" max="10248" width="0" style="1" hidden="1" customWidth="1"/>
    <col min="10249" max="10249" width="75.42578125" style="1" customWidth="1"/>
    <col min="10250" max="10250" width="45.28515625" style="1" customWidth="1"/>
    <col min="10251" max="10493" width="9.140625" style="1"/>
    <col min="10494" max="10494" width="4.42578125" style="1" customWidth="1"/>
    <col min="10495" max="10495" width="11.5703125" style="1" customWidth="1"/>
    <col min="10496" max="10496" width="40.42578125" style="1" customWidth="1"/>
    <col min="10497" max="10497" width="5.5703125" style="1" customWidth="1"/>
    <col min="10498" max="10498" width="8.5703125" style="1" customWidth="1"/>
    <col min="10499" max="10499" width="9.85546875" style="1" customWidth="1"/>
    <col min="10500" max="10500" width="13.85546875" style="1" customWidth="1"/>
    <col min="10501" max="10501" width="11.7109375" style="1" customWidth="1"/>
    <col min="10502" max="10502" width="11.5703125" style="1" customWidth="1"/>
    <col min="10503" max="10504" width="0" style="1" hidden="1" customWidth="1"/>
    <col min="10505" max="10505" width="75.42578125" style="1" customWidth="1"/>
    <col min="10506" max="10506" width="45.28515625" style="1" customWidth="1"/>
    <col min="10507" max="10749" width="9.140625" style="1"/>
    <col min="10750" max="10750" width="4.42578125" style="1" customWidth="1"/>
    <col min="10751" max="10751" width="11.5703125" style="1" customWidth="1"/>
    <col min="10752" max="10752" width="40.42578125" style="1" customWidth="1"/>
    <col min="10753" max="10753" width="5.5703125" style="1" customWidth="1"/>
    <col min="10754" max="10754" width="8.5703125" style="1" customWidth="1"/>
    <col min="10755" max="10755" width="9.85546875" style="1" customWidth="1"/>
    <col min="10756" max="10756" width="13.85546875" style="1" customWidth="1"/>
    <col min="10757" max="10757" width="11.7109375" style="1" customWidth="1"/>
    <col min="10758" max="10758" width="11.5703125" style="1" customWidth="1"/>
    <col min="10759" max="10760" width="0" style="1" hidden="1" customWidth="1"/>
    <col min="10761" max="10761" width="75.42578125" style="1" customWidth="1"/>
    <col min="10762" max="10762" width="45.28515625" style="1" customWidth="1"/>
    <col min="10763" max="11005" width="9.140625" style="1"/>
    <col min="11006" max="11006" width="4.42578125" style="1" customWidth="1"/>
    <col min="11007" max="11007" width="11.5703125" style="1" customWidth="1"/>
    <col min="11008" max="11008" width="40.42578125" style="1" customWidth="1"/>
    <col min="11009" max="11009" width="5.5703125" style="1" customWidth="1"/>
    <col min="11010" max="11010" width="8.5703125" style="1" customWidth="1"/>
    <col min="11011" max="11011" width="9.85546875" style="1" customWidth="1"/>
    <col min="11012" max="11012" width="13.85546875" style="1" customWidth="1"/>
    <col min="11013" max="11013" width="11.7109375" style="1" customWidth="1"/>
    <col min="11014" max="11014" width="11.5703125" style="1" customWidth="1"/>
    <col min="11015" max="11016" width="0" style="1" hidden="1" customWidth="1"/>
    <col min="11017" max="11017" width="75.42578125" style="1" customWidth="1"/>
    <col min="11018" max="11018" width="45.28515625" style="1" customWidth="1"/>
    <col min="11019" max="11261" width="9.140625" style="1"/>
    <col min="11262" max="11262" width="4.42578125" style="1" customWidth="1"/>
    <col min="11263" max="11263" width="11.5703125" style="1" customWidth="1"/>
    <col min="11264" max="11264" width="40.42578125" style="1" customWidth="1"/>
    <col min="11265" max="11265" width="5.5703125" style="1" customWidth="1"/>
    <col min="11266" max="11266" width="8.5703125" style="1" customWidth="1"/>
    <col min="11267" max="11267" width="9.85546875" style="1" customWidth="1"/>
    <col min="11268" max="11268" width="13.85546875" style="1" customWidth="1"/>
    <col min="11269" max="11269" width="11.7109375" style="1" customWidth="1"/>
    <col min="11270" max="11270" width="11.5703125" style="1" customWidth="1"/>
    <col min="11271" max="11272" width="0" style="1" hidden="1" customWidth="1"/>
    <col min="11273" max="11273" width="75.42578125" style="1" customWidth="1"/>
    <col min="11274" max="11274" width="45.28515625" style="1" customWidth="1"/>
    <col min="11275" max="11517" width="9.140625" style="1"/>
    <col min="11518" max="11518" width="4.42578125" style="1" customWidth="1"/>
    <col min="11519" max="11519" width="11.5703125" style="1" customWidth="1"/>
    <col min="11520" max="11520" width="40.42578125" style="1" customWidth="1"/>
    <col min="11521" max="11521" width="5.5703125" style="1" customWidth="1"/>
    <col min="11522" max="11522" width="8.5703125" style="1" customWidth="1"/>
    <col min="11523" max="11523" width="9.85546875" style="1" customWidth="1"/>
    <col min="11524" max="11524" width="13.85546875" style="1" customWidth="1"/>
    <col min="11525" max="11525" width="11.7109375" style="1" customWidth="1"/>
    <col min="11526" max="11526" width="11.5703125" style="1" customWidth="1"/>
    <col min="11527" max="11528" width="0" style="1" hidden="1" customWidth="1"/>
    <col min="11529" max="11529" width="75.42578125" style="1" customWidth="1"/>
    <col min="11530" max="11530" width="45.28515625" style="1" customWidth="1"/>
    <col min="11531" max="11773" width="9.140625" style="1"/>
    <col min="11774" max="11774" width="4.42578125" style="1" customWidth="1"/>
    <col min="11775" max="11775" width="11.5703125" style="1" customWidth="1"/>
    <col min="11776" max="11776" width="40.42578125" style="1" customWidth="1"/>
    <col min="11777" max="11777" width="5.5703125" style="1" customWidth="1"/>
    <col min="11778" max="11778" width="8.5703125" style="1" customWidth="1"/>
    <col min="11779" max="11779" width="9.85546875" style="1" customWidth="1"/>
    <col min="11780" max="11780" width="13.85546875" style="1" customWidth="1"/>
    <col min="11781" max="11781" width="11.7109375" style="1" customWidth="1"/>
    <col min="11782" max="11782" width="11.5703125" style="1" customWidth="1"/>
    <col min="11783" max="11784" width="0" style="1" hidden="1" customWidth="1"/>
    <col min="11785" max="11785" width="75.42578125" style="1" customWidth="1"/>
    <col min="11786" max="11786" width="45.28515625" style="1" customWidth="1"/>
    <col min="11787" max="12029" width="9.140625" style="1"/>
    <col min="12030" max="12030" width="4.42578125" style="1" customWidth="1"/>
    <col min="12031" max="12031" width="11.5703125" style="1" customWidth="1"/>
    <col min="12032" max="12032" width="40.42578125" style="1" customWidth="1"/>
    <col min="12033" max="12033" width="5.5703125" style="1" customWidth="1"/>
    <col min="12034" max="12034" width="8.5703125" style="1" customWidth="1"/>
    <col min="12035" max="12035" width="9.85546875" style="1" customWidth="1"/>
    <col min="12036" max="12036" width="13.85546875" style="1" customWidth="1"/>
    <col min="12037" max="12037" width="11.7109375" style="1" customWidth="1"/>
    <col min="12038" max="12038" width="11.5703125" style="1" customWidth="1"/>
    <col min="12039" max="12040" width="0" style="1" hidden="1" customWidth="1"/>
    <col min="12041" max="12041" width="75.42578125" style="1" customWidth="1"/>
    <col min="12042" max="12042" width="45.28515625" style="1" customWidth="1"/>
    <col min="12043" max="12285" width="9.140625" style="1"/>
    <col min="12286" max="12286" width="4.42578125" style="1" customWidth="1"/>
    <col min="12287" max="12287" width="11.5703125" style="1" customWidth="1"/>
    <col min="12288" max="12288" width="40.42578125" style="1" customWidth="1"/>
    <col min="12289" max="12289" width="5.5703125" style="1" customWidth="1"/>
    <col min="12290" max="12290" width="8.5703125" style="1" customWidth="1"/>
    <col min="12291" max="12291" width="9.85546875" style="1" customWidth="1"/>
    <col min="12292" max="12292" width="13.85546875" style="1" customWidth="1"/>
    <col min="12293" max="12293" width="11.7109375" style="1" customWidth="1"/>
    <col min="12294" max="12294" width="11.5703125" style="1" customWidth="1"/>
    <col min="12295" max="12296" width="0" style="1" hidden="1" customWidth="1"/>
    <col min="12297" max="12297" width="75.42578125" style="1" customWidth="1"/>
    <col min="12298" max="12298" width="45.28515625" style="1" customWidth="1"/>
    <col min="12299" max="12541" width="9.140625" style="1"/>
    <col min="12542" max="12542" width="4.42578125" style="1" customWidth="1"/>
    <col min="12543" max="12543" width="11.5703125" style="1" customWidth="1"/>
    <col min="12544" max="12544" width="40.42578125" style="1" customWidth="1"/>
    <col min="12545" max="12545" width="5.5703125" style="1" customWidth="1"/>
    <col min="12546" max="12546" width="8.5703125" style="1" customWidth="1"/>
    <col min="12547" max="12547" width="9.85546875" style="1" customWidth="1"/>
    <col min="12548" max="12548" width="13.85546875" style="1" customWidth="1"/>
    <col min="12549" max="12549" width="11.7109375" style="1" customWidth="1"/>
    <col min="12550" max="12550" width="11.5703125" style="1" customWidth="1"/>
    <col min="12551" max="12552" width="0" style="1" hidden="1" customWidth="1"/>
    <col min="12553" max="12553" width="75.42578125" style="1" customWidth="1"/>
    <col min="12554" max="12554" width="45.28515625" style="1" customWidth="1"/>
    <col min="12555" max="12797" width="9.140625" style="1"/>
    <col min="12798" max="12798" width="4.42578125" style="1" customWidth="1"/>
    <col min="12799" max="12799" width="11.5703125" style="1" customWidth="1"/>
    <col min="12800" max="12800" width="40.42578125" style="1" customWidth="1"/>
    <col min="12801" max="12801" width="5.5703125" style="1" customWidth="1"/>
    <col min="12802" max="12802" width="8.5703125" style="1" customWidth="1"/>
    <col min="12803" max="12803" width="9.85546875" style="1" customWidth="1"/>
    <col min="12804" max="12804" width="13.85546875" style="1" customWidth="1"/>
    <col min="12805" max="12805" width="11.7109375" style="1" customWidth="1"/>
    <col min="12806" max="12806" width="11.5703125" style="1" customWidth="1"/>
    <col min="12807" max="12808" width="0" style="1" hidden="1" customWidth="1"/>
    <col min="12809" max="12809" width="75.42578125" style="1" customWidth="1"/>
    <col min="12810" max="12810" width="45.28515625" style="1" customWidth="1"/>
    <col min="12811" max="13053" width="9.140625" style="1"/>
    <col min="13054" max="13054" width="4.42578125" style="1" customWidth="1"/>
    <col min="13055" max="13055" width="11.5703125" style="1" customWidth="1"/>
    <col min="13056" max="13056" width="40.42578125" style="1" customWidth="1"/>
    <col min="13057" max="13057" width="5.5703125" style="1" customWidth="1"/>
    <col min="13058" max="13058" width="8.5703125" style="1" customWidth="1"/>
    <col min="13059" max="13059" width="9.85546875" style="1" customWidth="1"/>
    <col min="13060" max="13060" width="13.85546875" style="1" customWidth="1"/>
    <col min="13061" max="13061" width="11.7109375" style="1" customWidth="1"/>
    <col min="13062" max="13062" width="11.5703125" style="1" customWidth="1"/>
    <col min="13063" max="13064" width="0" style="1" hidden="1" customWidth="1"/>
    <col min="13065" max="13065" width="75.42578125" style="1" customWidth="1"/>
    <col min="13066" max="13066" width="45.28515625" style="1" customWidth="1"/>
    <col min="13067" max="13309" width="9.140625" style="1"/>
    <col min="13310" max="13310" width="4.42578125" style="1" customWidth="1"/>
    <col min="13311" max="13311" width="11.5703125" style="1" customWidth="1"/>
    <col min="13312" max="13312" width="40.42578125" style="1" customWidth="1"/>
    <col min="13313" max="13313" width="5.5703125" style="1" customWidth="1"/>
    <col min="13314" max="13314" width="8.5703125" style="1" customWidth="1"/>
    <col min="13315" max="13315" width="9.85546875" style="1" customWidth="1"/>
    <col min="13316" max="13316" width="13.85546875" style="1" customWidth="1"/>
    <col min="13317" max="13317" width="11.7109375" style="1" customWidth="1"/>
    <col min="13318" max="13318" width="11.5703125" style="1" customWidth="1"/>
    <col min="13319" max="13320" width="0" style="1" hidden="1" customWidth="1"/>
    <col min="13321" max="13321" width="75.42578125" style="1" customWidth="1"/>
    <col min="13322" max="13322" width="45.28515625" style="1" customWidth="1"/>
    <col min="13323" max="13565" width="9.140625" style="1"/>
    <col min="13566" max="13566" width="4.42578125" style="1" customWidth="1"/>
    <col min="13567" max="13567" width="11.5703125" style="1" customWidth="1"/>
    <col min="13568" max="13568" width="40.42578125" style="1" customWidth="1"/>
    <col min="13569" max="13569" width="5.5703125" style="1" customWidth="1"/>
    <col min="13570" max="13570" width="8.5703125" style="1" customWidth="1"/>
    <col min="13571" max="13571" width="9.85546875" style="1" customWidth="1"/>
    <col min="13572" max="13572" width="13.85546875" style="1" customWidth="1"/>
    <col min="13573" max="13573" width="11.7109375" style="1" customWidth="1"/>
    <col min="13574" max="13574" width="11.5703125" style="1" customWidth="1"/>
    <col min="13575" max="13576" width="0" style="1" hidden="1" customWidth="1"/>
    <col min="13577" max="13577" width="75.42578125" style="1" customWidth="1"/>
    <col min="13578" max="13578" width="45.28515625" style="1" customWidth="1"/>
    <col min="13579" max="13821" width="9.140625" style="1"/>
    <col min="13822" max="13822" width="4.42578125" style="1" customWidth="1"/>
    <col min="13823" max="13823" width="11.5703125" style="1" customWidth="1"/>
    <col min="13824" max="13824" width="40.42578125" style="1" customWidth="1"/>
    <col min="13825" max="13825" width="5.5703125" style="1" customWidth="1"/>
    <col min="13826" max="13826" width="8.5703125" style="1" customWidth="1"/>
    <col min="13827" max="13827" width="9.85546875" style="1" customWidth="1"/>
    <col min="13828" max="13828" width="13.85546875" style="1" customWidth="1"/>
    <col min="13829" max="13829" width="11.7109375" style="1" customWidth="1"/>
    <col min="13830" max="13830" width="11.5703125" style="1" customWidth="1"/>
    <col min="13831" max="13832" width="0" style="1" hidden="1" customWidth="1"/>
    <col min="13833" max="13833" width="75.42578125" style="1" customWidth="1"/>
    <col min="13834" max="13834" width="45.28515625" style="1" customWidth="1"/>
    <col min="13835" max="14077" width="9.140625" style="1"/>
    <col min="14078" max="14078" width="4.42578125" style="1" customWidth="1"/>
    <col min="14079" max="14079" width="11.5703125" style="1" customWidth="1"/>
    <col min="14080" max="14080" width="40.42578125" style="1" customWidth="1"/>
    <col min="14081" max="14081" width="5.5703125" style="1" customWidth="1"/>
    <col min="14082" max="14082" width="8.5703125" style="1" customWidth="1"/>
    <col min="14083" max="14083" width="9.85546875" style="1" customWidth="1"/>
    <col min="14084" max="14084" width="13.85546875" style="1" customWidth="1"/>
    <col min="14085" max="14085" width="11.7109375" style="1" customWidth="1"/>
    <col min="14086" max="14086" width="11.5703125" style="1" customWidth="1"/>
    <col min="14087" max="14088" width="0" style="1" hidden="1" customWidth="1"/>
    <col min="14089" max="14089" width="75.42578125" style="1" customWidth="1"/>
    <col min="14090" max="14090" width="45.28515625" style="1" customWidth="1"/>
    <col min="14091" max="14333" width="9.140625" style="1"/>
    <col min="14334" max="14334" width="4.42578125" style="1" customWidth="1"/>
    <col min="14335" max="14335" width="11.5703125" style="1" customWidth="1"/>
    <col min="14336" max="14336" width="40.42578125" style="1" customWidth="1"/>
    <col min="14337" max="14337" width="5.5703125" style="1" customWidth="1"/>
    <col min="14338" max="14338" width="8.5703125" style="1" customWidth="1"/>
    <col min="14339" max="14339" width="9.85546875" style="1" customWidth="1"/>
    <col min="14340" max="14340" width="13.85546875" style="1" customWidth="1"/>
    <col min="14341" max="14341" width="11.7109375" style="1" customWidth="1"/>
    <col min="14342" max="14342" width="11.5703125" style="1" customWidth="1"/>
    <col min="14343" max="14344" width="0" style="1" hidden="1" customWidth="1"/>
    <col min="14345" max="14345" width="75.42578125" style="1" customWidth="1"/>
    <col min="14346" max="14346" width="45.28515625" style="1" customWidth="1"/>
    <col min="14347" max="14589" width="9.140625" style="1"/>
    <col min="14590" max="14590" width="4.42578125" style="1" customWidth="1"/>
    <col min="14591" max="14591" width="11.5703125" style="1" customWidth="1"/>
    <col min="14592" max="14592" width="40.42578125" style="1" customWidth="1"/>
    <col min="14593" max="14593" width="5.5703125" style="1" customWidth="1"/>
    <col min="14594" max="14594" width="8.5703125" style="1" customWidth="1"/>
    <col min="14595" max="14595" width="9.85546875" style="1" customWidth="1"/>
    <col min="14596" max="14596" width="13.85546875" style="1" customWidth="1"/>
    <col min="14597" max="14597" width="11.7109375" style="1" customWidth="1"/>
    <col min="14598" max="14598" width="11.5703125" style="1" customWidth="1"/>
    <col min="14599" max="14600" width="0" style="1" hidden="1" customWidth="1"/>
    <col min="14601" max="14601" width="75.42578125" style="1" customWidth="1"/>
    <col min="14602" max="14602" width="45.28515625" style="1" customWidth="1"/>
    <col min="14603" max="14845" width="9.140625" style="1"/>
    <col min="14846" max="14846" width="4.42578125" style="1" customWidth="1"/>
    <col min="14847" max="14847" width="11.5703125" style="1" customWidth="1"/>
    <col min="14848" max="14848" width="40.42578125" style="1" customWidth="1"/>
    <col min="14849" max="14849" width="5.5703125" style="1" customWidth="1"/>
    <col min="14850" max="14850" width="8.5703125" style="1" customWidth="1"/>
    <col min="14851" max="14851" width="9.85546875" style="1" customWidth="1"/>
    <col min="14852" max="14852" width="13.85546875" style="1" customWidth="1"/>
    <col min="14853" max="14853" width="11.7109375" style="1" customWidth="1"/>
    <col min="14854" max="14854" width="11.5703125" style="1" customWidth="1"/>
    <col min="14855" max="14856" width="0" style="1" hidden="1" customWidth="1"/>
    <col min="14857" max="14857" width="75.42578125" style="1" customWidth="1"/>
    <col min="14858" max="14858" width="45.28515625" style="1" customWidth="1"/>
    <col min="14859" max="15101" width="9.140625" style="1"/>
    <col min="15102" max="15102" width="4.42578125" style="1" customWidth="1"/>
    <col min="15103" max="15103" width="11.5703125" style="1" customWidth="1"/>
    <col min="15104" max="15104" width="40.42578125" style="1" customWidth="1"/>
    <col min="15105" max="15105" width="5.5703125" style="1" customWidth="1"/>
    <col min="15106" max="15106" width="8.5703125" style="1" customWidth="1"/>
    <col min="15107" max="15107" width="9.85546875" style="1" customWidth="1"/>
    <col min="15108" max="15108" width="13.85546875" style="1" customWidth="1"/>
    <col min="15109" max="15109" width="11.7109375" style="1" customWidth="1"/>
    <col min="15110" max="15110" width="11.5703125" style="1" customWidth="1"/>
    <col min="15111" max="15112" width="0" style="1" hidden="1" customWidth="1"/>
    <col min="15113" max="15113" width="75.42578125" style="1" customWidth="1"/>
    <col min="15114" max="15114" width="45.28515625" style="1" customWidth="1"/>
    <col min="15115" max="15357" width="9.140625" style="1"/>
    <col min="15358" max="15358" width="4.42578125" style="1" customWidth="1"/>
    <col min="15359" max="15359" width="11.5703125" style="1" customWidth="1"/>
    <col min="15360" max="15360" width="40.42578125" style="1" customWidth="1"/>
    <col min="15361" max="15361" width="5.5703125" style="1" customWidth="1"/>
    <col min="15362" max="15362" width="8.5703125" style="1" customWidth="1"/>
    <col min="15363" max="15363" width="9.85546875" style="1" customWidth="1"/>
    <col min="15364" max="15364" width="13.85546875" style="1" customWidth="1"/>
    <col min="15365" max="15365" width="11.7109375" style="1" customWidth="1"/>
    <col min="15366" max="15366" width="11.5703125" style="1" customWidth="1"/>
    <col min="15367" max="15368" width="0" style="1" hidden="1" customWidth="1"/>
    <col min="15369" max="15369" width="75.42578125" style="1" customWidth="1"/>
    <col min="15370" max="15370" width="45.28515625" style="1" customWidth="1"/>
    <col min="15371" max="15613" width="9.140625" style="1"/>
    <col min="15614" max="15614" width="4.42578125" style="1" customWidth="1"/>
    <col min="15615" max="15615" width="11.5703125" style="1" customWidth="1"/>
    <col min="15616" max="15616" width="40.42578125" style="1" customWidth="1"/>
    <col min="15617" max="15617" width="5.5703125" style="1" customWidth="1"/>
    <col min="15618" max="15618" width="8.5703125" style="1" customWidth="1"/>
    <col min="15619" max="15619" width="9.85546875" style="1" customWidth="1"/>
    <col min="15620" max="15620" width="13.85546875" style="1" customWidth="1"/>
    <col min="15621" max="15621" width="11.7109375" style="1" customWidth="1"/>
    <col min="15622" max="15622" width="11.5703125" style="1" customWidth="1"/>
    <col min="15623" max="15624" width="0" style="1" hidden="1" customWidth="1"/>
    <col min="15625" max="15625" width="75.42578125" style="1" customWidth="1"/>
    <col min="15626" max="15626" width="45.28515625" style="1" customWidth="1"/>
    <col min="15627" max="15869" width="9.140625" style="1"/>
    <col min="15870" max="15870" width="4.42578125" style="1" customWidth="1"/>
    <col min="15871" max="15871" width="11.5703125" style="1" customWidth="1"/>
    <col min="15872" max="15872" width="40.42578125" style="1" customWidth="1"/>
    <col min="15873" max="15873" width="5.5703125" style="1" customWidth="1"/>
    <col min="15874" max="15874" width="8.5703125" style="1" customWidth="1"/>
    <col min="15875" max="15875" width="9.85546875" style="1" customWidth="1"/>
    <col min="15876" max="15876" width="13.85546875" style="1" customWidth="1"/>
    <col min="15877" max="15877" width="11.7109375" style="1" customWidth="1"/>
    <col min="15878" max="15878" width="11.5703125" style="1" customWidth="1"/>
    <col min="15879" max="15880" width="0" style="1" hidden="1" customWidth="1"/>
    <col min="15881" max="15881" width="75.42578125" style="1" customWidth="1"/>
    <col min="15882" max="15882" width="45.28515625" style="1" customWidth="1"/>
    <col min="15883" max="16125" width="9.140625" style="1"/>
    <col min="16126" max="16126" width="4.42578125" style="1" customWidth="1"/>
    <col min="16127" max="16127" width="11.5703125" style="1" customWidth="1"/>
    <col min="16128" max="16128" width="40.42578125" style="1" customWidth="1"/>
    <col min="16129" max="16129" width="5.5703125" style="1" customWidth="1"/>
    <col min="16130" max="16130" width="8.5703125" style="1" customWidth="1"/>
    <col min="16131" max="16131" width="9.85546875" style="1" customWidth="1"/>
    <col min="16132" max="16132" width="13.85546875" style="1" customWidth="1"/>
    <col min="16133" max="16133" width="11.7109375" style="1" customWidth="1"/>
    <col min="16134" max="16134" width="11.5703125" style="1" customWidth="1"/>
    <col min="16135" max="16136" width="0" style="1" hidden="1" customWidth="1"/>
    <col min="16137" max="16137" width="75.42578125" style="1" customWidth="1"/>
    <col min="16138" max="16138" width="45.28515625" style="1" customWidth="1"/>
    <col min="16139" max="16384" width="9.140625" style="1"/>
  </cols>
  <sheetData>
    <row r="1" spans="1:77" ht="15.75">
      <c r="A1" s="139" t="s">
        <v>0</v>
      </c>
      <c r="B1" s="139"/>
      <c r="C1" s="139"/>
      <c r="D1" s="139"/>
      <c r="E1" s="139"/>
      <c r="F1" s="139"/>
    </row>
    <row r="2" spans="1:77" ht="14.25" customHeight="1" thickBot="1">
      <c r="B2" s="136" t="s">
        <v>156</v>
      </c>
      <c r="C2" s="3"/>
      <c r="D2" s="4"/>
      <c r="E2" s="3"/>
      <c r="F2" s="3"/>
    </row>
    <row r="3" spans="1:77" ht="13.5" thickTop="1">
      <c r="A3" s="62" t="s">
        <v>129</v>
      </c>
      <c r="B3" s="5" t="s">
        <v>155</v>
      </c>
      <c r="C3" s="6"/>
      <c r="D3" s="7" t="s">
        <v>3</v>
      </c>
      <c r="E3" s="8">
        <f>'[1]01 02 Rek'!H1</f>
        <v>2</v>
      </c>
      <c r="F3" s="9"/>
    </row>
    <row r="4" spans="1:77" ht="13.5" thickBot="1">
      <c r="A4" s="63" t="s">
        <v>4</v>
      </c>
      <c r="B4" s="10" t="s">
        <v>5</v>
      </c>
      <c r="C4" s="11"/>
      <c r="D4" s="144" t="str">
        <f>'[1]01 02 Rek'!G2</f>
        <v>skupina č. 4  (p.č. 3522) - pěst. péče</v>
      </c>
      <c r="E4" s="145"/>
      <c r="F4" s="146"/>
    </row>
    <row r="5" spans="1:77" ht="13.5" thickTop="1">
      <c r="A5" s="12"/>
      <c r="F5" s="14"/>
    </row>
    <row r="6" spans="1:77" ht="27" customHeight="1">
      <c r="A6" s="15" t="s">
        <v>6</v>
      </c>
      <c r="B6" s="16" t="s">
        <v>8</v>
      </c>
      <c r="C6" s="16" t="s">
        <v>9</v>
      </c>
      <c r="D6" s="17" t="s">
        <v>10</v>
      </c>
      <c r="E6" s="16" t="s">
        <v>11</v>
      </c>
      <c r="F6" s="18" t="s">
        <v>12</v>
      </c>
      <c r="G6" s="19" t="s">
        <v>13</v>
      </c>
      <c r="H6" s="19" t="s">
        <v>14</v>
      </c>
    </row>
    <row r="7" spans="1:77">
      <c r="A7" s="20" t="s">
        <v>15</v>
      </c>
      <c r="B7" s="22" t="s">
        <v>17</v>
      </c>
      <c r="C7" s="23"/>
      <c r="D7" s="24"/>
      <c r="E7" s="24"/>
      <c r="F7" s="25"/>
      <c r="G7" s="26"/>
      <c r="H7" s="27"/>
      <c r="L7" s="28">
        <v>1</v>
      </c>
    </row>
    <row r="8" spans="1:77">
      <c r="A8" s="29">
        <v>1</v>
      </c>
      <c r="B8" s="31" t="s">
        <v>119</v>
      </c>
      <c r="C8" s="32" t="s">
        <v>47</v>
      </c>
      <c r="D8" s="33">
        <v>120</v>
      </c>
      <c r="E8" s="33"/>
      <c r="F8" s="34">
        <f>D8*E8</f>
        <v>0</v>
      </c>
      <c r="G8" s="35">
        <v>0</v>
      </c>
      <c r="H8" s="36">
        <f>D8*G8</f>
        <v>0</v>
      </c>
      <c r="L8" s="28">
        <v>2</v>
      </c>
      <c r="X8" s="1">
        <v>1</v>
      </c>
      <c r="Y8" s="1">
        <v>1</v>
      </c>
      <c r="Z8" s="1">
        <v>1</v>
      </c>
      <c r="AW8" s="1">
        <v>1</v>
      </c>
      <c r="AX8" s="1">
        <f>IF(AW8=1,F8,0)</f>
        <v>0</v>
      </c>
      <c r="AY8" s="1">
        <f>IF(AW8=2,F8,0)</f>
        <v>0</v>
      </c>
      <c r="AZ8" s="1">
        <f>IF(AW8=3,F8,0)</f>
        <v>0</v>
      </c>
      <c r="BA8" s="1">
        <f>IF(AW8=4,F8,0)</f>
        <v>0</v>
      </c>
      <c r="BB8" s="1">
        <f>IF(AW8=5,F8,0)</f>
        <v>0</v>
      </c>
      <c r="BX8" s="28">
        <v>1</v>
      </c>
      <c r="BY8" s="28">
        <v>1</v>
      </c>
    </row>
    <row r="9" spans="1:77">
      <c r="A9" s="37"/>
      <c r="B9" s="137" t="s">
        <v>120</v>
      </c>
      <c r="C9" s="138"/>
      <c r="D9" s="39"/>
      <c r="E9" s="60"/>
      <c r="F9" s="40"/>
      <c r="G9" s="42"/>
      <c r="H9" s="41"/>
      <c r="J9" s="43" t="s">
        <v>120</v>
      </c>
      <c r="L9" s="28"/>
    </row>
    <row r="10" spans="1:77">
      <c r="A10" s="29">
        <v>2</v>
      </c>
      <c r="B10" s="31" t="s">
        <v>121</v>
      </c>
      <c r="C10" s="32" t="s">
        <v>47</v>
      </c>
      <c r="D10" s="33">
        <v>4110</v>
      </c>
      <c r="E10" s="33"/>
      <c r="F10" s="34">
        <f>D10*E10</f>
        <v>0</v>
      </c>
      <c r="G10" s="35">
        <v>0</v>
      </c>
      <c r="H10" s="36">
        <f>D10*G10</f>
        <v>0</v>
      </c>
      <c r="L10" s="28">
        <v>2</v>
      </c>
      <c r="X10" s="1">
        <v>1</v>
      </c>
      <c r="Y10" s="1">
        <v>1</v>
      </c>
      <c r="Z10" s="1">
        <v>1</v>
      </c>
      <c r="AW10" s="1">
        <v>1</v>
      </c>
      <c r="AX10" s="1">
        <f>IF(AW10=1,F10,0)</f>
        <v>0</v>
      </c>
      <c r="AY10" s="1">
        <f>IF(AW10=2,F10,0)</f>
        <v>0</v>
      </c>
      <c r="AZ10" s="1">
        <f>IF(AW10=3,F10,0)</f>
        <v>0</v>
      </c>
      <c r="BA10" s="1">
        <f>IF(AW10=4,F10,0)</f>
        <v>0</v>
      </c>
      <c r="BB10" s="1">
        <f>IF(AW10=5,F10,0)</f>
        <v>0</v>
      </c>
      <c r="BX10" s="28">
        <v>1</v>
      </c>
      <c r="BY10" s="28">
        <v>1</v>
      </c>
    </row>
    <row r="11" spans="1:77">
      <c r="A11" s="37"/>
      <c r="B11" s="137" t="s">
        <v>122</v>
      </c>
      <c r="C11" s="138"/>
      <c r="D11" s="39"/>
      <c r="E11" s="60"/>
      <c r="F11" s="40"/>
      <c r="G11" s="42"/>
      <c r="H11" s="41"/>
      <c r="J11" s="43" t="s">
        <v>122</v>
      </c>
      <c r="L11" s="28"/>
    </row>
    <row r="12" spans="1:77">
      <c r="A12" s="29">
        <v>3</v>
      </c>
      <c r="B12" s="31" t="s">
        <v>44</v>
      </c>
      <c r="C12" s="32" t="s">
        <v>27</v>
      </c>
      <c r="D12" s="33">
        <v>11664</v>
      </c>
      <c r="E12" s="33"/>
      <c r="F12" s="34">
        <f>D12*E12</f>
        <v>0</v>
      </c>
      <c r="G12" s="35">
        <v>0</v>
      </c>
      <c r="H12" s="36">
        <f>D12*G12</f>
        <v>0</v>
      </c>
      <c r="L12" s="28">
        <v>2</v>
      </c>
      <c r="X12" s="1">
        <v>1</v>
      </c>
      <c r="Y12" s="1">
        <v>1</v>
      </c>
      <c r="Z12" s="1">
        <v>1</v>
      </c>
      <c r="AW12" s="1">
        <v>1</v>
      </c>
      <c r="AX12" s="1">
        <f>IF(AW12=1,F12,0)</f>
        <v>0</v>
      </c>
      <c r="AY12" s="1">
        <f>IF(AW12=2,F12,0)</f>
        <v>0</v>
      </c>
      <c r="AZ12" s="1">
        <f>IF(AW12=3,F12,0)</f>
        <v>0</v>
      </c>
      <c r="BA12" s="1">
        <f>IF(AW12=4,F12,0)</f>
        <v>0</v>
      </c>
      <c r="BB12" s="1">
        <f>IF(AW12=5,F12,0)</f>
        <v>0</v>
      </c>
      <c r="BX12" s="28">
        <v>1</v>
      </c>
      <c r="BY12" s="28">
        <v>1</v>
      </c>
    </row>
    <row r="13" spans="1:77">
      <c r="A13" s="37"/>
      <c r="B13" s="137" t="s">
        <v>123</v>
      </c>
      <c r="C13" s="138"/>
      <c r="D13" s="39"/>
      <c r="E13" s="60"/>
      <c r="F13" s="40"/>
      <c r="G13" s="42"/>
      <c r="H13" s="41"/>
      <c r="J13" s="43" t="s">
        <v>123</v>
      </c>
      <c r="L13" s="28"/>
    </row>
    <row r="14" spans="1:77">
      <c r="A14" s="29">
        <v>4</v>
      </c>
      <c r="B14" s="31" t="s">
        <v>124</v>
      </c>
      <c r="C14" s="32" t="s">
        <v>95</v>
      </c>
      <c r="D14" s="33">
        <v>14.7</v>
      </c>
      <c r="E14" s="33"/>
      <c r="F14" s="34">
        <f>D14*E14</f>
        <v>0</v>
      </c>
      <c r="G14" s="35">
        <v>0</v>
      </c>
      <c r="H14" s="36">
        <f>D14*G14</f>
        <v>0</v>
      </c>
      <c r="L14" s="28">
        <v>2</v>
      </c>
      <c r="X14" s="1">
        <v>1</v>
      </c>
      <c r="Y14" s="1">
        <v>1</v>
      </c>
      <c r="Z14" s="1">
        <v>1</v>
      </c>
      <c r="AW14" s="1">
        <v>1</v>
      </c>
      <c r="AX14" s="1">
        <f>IF(AW14=1,F14,0)</f>
        <v>0</v>
      </c>
      <c r="AY14" s="1">
        <f>IF(AW14=2,F14,0)</f>
        <v>0</v>
      </c>
      <c r="AZ14" s="1">
        <f>IF(AW14=3,F14,0)</f>
        <v>0</v>
      </c>
      <c r="BA14" s="1">
        <f>IF(AW14=4,F14,0)</f>
        <v>0</v>
      </c>
      <c r="BB14" s="1">
        <f>IF(AW14=5,F14,0)</f>
        <v>0</v>
      </c>
      <c r="BX14" s="28">
        <v>1</v>
      </c>
      <c r="BY14" s="28">
        <v>1</v>
      </c>
    </row>
    <row r="15" spans="1:77">
      <c r="A15" s="37"/>
      <c r="B15" s="137" t="s">
        <v>125</v>
      </c>
      <c r="C15" s="138"/>
      <c r="D15" s="39"/>
      <c r="E15" s="61"/>
      <c r="F15" s="40"/>
      <c r="G15" s="42"/>
      <c r="H15" s="41"/>
      <c r="J15" s="43" t="s">
        <v>125</v>
      </c>
      <c r="L15" s="28"/>
    </row>
    <row r="16" spans="1:77" ht="22.5">
      <c r="A16" s="37"/>
      <c r="B16" s="137" t="s">
        <v>126</v>
      </c>
      <c r="C16" s="138"/>
      <c r="D16" s="39"/>
      <c r="E16" s="60"/>
      <c r="F16" s="40"/>
      <c r="G16" s="42"/>
      <c r="H16" s="41"/>
      <c r="J16" s="43" t="s">
        <v>126</v>
      </c>
      <c r="L16" s="28"/>
    </row>
    <row r="17" spans="1:77">
      <c r="A17" s="29">
        <v>5</v>
      </c>
      <c r="B17" s="31" t="s">
        <v>127</v>
      </c>
      <c r="C17" s="32" t="s">
        <v>47</v>
      </c>
      <c r="D17" s="33">
        <v>40</v>
      </c>
      <c r="E17" s="33"/>
      <c r="F17" s="34">
        <f>D17*E17</f>
        <v>0</v>
      </c>
      <c r="G17" s="35">
        <v>0</v>
      </c>
      <c r="H17" s="36">
        <f>D17*G17</f>
        <v>0</v>
      </c>
      <c r="L17" s="28">
        <v>2</v>
      </c>
      <c r="X17" s="1">
        <v>1</v>
      </c>
      <c r="Y17" s="1">
        <v>1</v>
      </c>
      <c r="Z17" s="1">
        <v>1</v>
      </c>
      <c r="AW17" s="1">
        <v>1</v>
      </c>
      <c r="AX17" s="1">
        <f>IF(AW17=1,F17,0)</f>
        <v>0</v>
      </c>
      <c r="AY17" s="1">
        <f>IF(AW17=2,F17,0)</f>
        <v>0</v>
      </c>
      <c r="AZ17" s="1">
        <f>IF(AW17=3,F17,0)</f>
        <v>0</v>
      </c>
      <c r="BA17" s="1">
        <f>IF(AW17=4,F17,0)</f>
        <v>0</v>
      </c>
      <c r="BB17" s="1">
        <f>IF(AW17=5,F17,0)</f>
        <v>0</v>
      </c>
      <c r="BX17" s="28">
        <v>1</v>
      </c>
      <c r="BY17" s="28">
        <v>1</v>
      </c>
    </row>
    <row r="18" spans="1:77">
      <c r="A18" s="37"/>
      <c r="B18" s="137" t="s">
        <v>128</v>
      </c>
      <c r="C18" s="138"/>
      <c r="D18" s="39"/>
      <c r="E18" s="60"/>
      <c r="F18" s="40"/>
      <c r="G18" s="42"/>
      <c r="H18" s="41"/>
      <c r="J18" s="43" t="s">
        <v>128</v>
      </c>
      <c r="L18" s="28"/>
    </row>
    <row r="19" spans="1:77">
      <c r="A19" s="29">
        <v>6</v>
      </c>
      <c r="B19" s="31" t="s">
        <v>98</v>
      </c>
      <c r="C19" s="32" t="s">
        <v>95</v>
      </c>
      <c r="D19" s="33">
        <v>14.7</v>
      </c>
      <c r="E19" s="33"/>
      <c r="F19" s="34">
        <f>D19*E19</f>
        <v>0</v>
      </c>
      <c r="G19" s="35">
        <v>0</v>
      </c>
      <c r="H19" s="36">
        <f>D19*G19</f>
        <v>0</v>
      </c>
      <c r="L19" s="28">
        <v>2</v>
      </c>
      <c r="X19" s="1">
        <v>1</v>
      </c>
      <c r="Y19" s="1">
        <v>1</v>
      </c>
      <c r="Z19" s="1">
        <v>1</v>
      </c>
      <c r="AW19" s="1">
        <v>1</v>
      </c>
      <c r="AX19" s="1">
        <f>IF(AW19=1,F19,0)</f>
        <v>0</v>
      </c>
      <c r="AY19" s="1">
        <f>IF(AW19=2,F19,0)</f>
        <v>0</v>
      </c>
      <c r="AZ19" s="1">
        <f>IF(AW19=3,F19,0)</f>
        <v>0</v>
      </c>
      <c r="BA19" s="1">
        <f>IF(AW19=4,F19,0)</f>
        <v>0</v>
      </c>
      <c r="BB19" s="1">
        <f>IF(AW19=5,F19,0)</f>
        <v>0</v>
      </c>
      <c r="BX19" s="28">
        <v>1</v>
      </c>
      <c r="BY19" s="28">
        <v>1</v>
      </c>
    </row>
    <row r="20" spans="1:77">
      <c r="A20" s="37"/>
      <c r="B20" s="137" t="s">
        <v>125</v>
      </c>
      <c r="C20" s="138"/>
      <c r="D20" s="39"/>
      <c r="E20" s="61"/>
      <c r="F20" s="40"/>
      <c r="G20" s="42"/>
      <c r="H20" s="41"/>
      <c r="J20" s="43" t="s">
        <v>125</v>
      </c>
      <c r="L20" s="28"/>
    </row>
    <row r="21" spans="1:77" ht="22.5">
      <c r="A21" s="37"/>
      <c r="B21" s="137" t="s">
        <v>126</v>
      </c>
      <c r="C21" s="138"/>
      <c r="D21" s="39"/>
      <c r="E21" s="60"/>
      <c r="F21" s="40"/>
      <c r="G21" s="42"/>
      <c r="H21" s="41"/>
      <c r="J21" s="43" t="s">
        <v>126</v>
      </c>
      <c r="L21" s="28"/>
    </row>
    <row r="22" spans="1:77">
      <c r="A22" s="44"/>
      <c r="B22" s="46" t="s">
        <v>116</v>
      </c>
      <c r="C22" s="47"/>
      <c r="D22" s="48"/>
      <c r="E22" s="49"/>
      <c r="F22" s="50">
        <f>SUM(F7:F21)</f>
        <v>0</v>
      </c>
      <c r="G22" s="51"/>
      <c r="H22" s="52">
        <f>SUM(H7:H21)</f>
        <v>0</v>
      </c>
      <c r="L22" s="28">
        <v>4</v>
      </c>
      <c r="AX22" s="53">
        <f>SUM(AX7:AX21)</f>
        <v>0</v>
      </c>
      <c r="AY22" s="53">
        <f>SUM(AY7:AY21)</f>
        <v>0</v>
      </c>
      <c r="AZ22" s="53">
        <f>SUM(AZ7:AZ21)</f>
        <v>0</v>
      </c>
      <c r="BA22" s="53">
        <f>SUM(BA7:BA21)</f>
        <v>0</v>
      </c>
      <c r="BB22" s="53">
        <f>SUM(BB7:BB21)</f>
        <v>0</v>
      </c>
    </row>
    <row r="23" spans="1:77">
      <c r="D23" s="1"/>
    </row>
    <row r="24" spans="1:77">
      <c r="D24" s="1"/>
    </row>
    <row r="25" spans="1:77">
      <c r="D25" s="1"/>
    </row>
    <row r="26" spans="1:77">
      <c r="D26" s="1"/>
    </row>
    <row r="27" spans="1:77">
      <c r="D27" s="1"/>
    </row>
    <row r="28" spans="1:77">
      <c r="D28" s="1"/>
    </row>
    <row r="29" spans="1:77">
      <c r="D29" s="1"/>
    </row>
    <row r="30" spans="1:77">
      <c r="D30" s="1"/>
    </row>
    <row r="31" spans="1:77">
      <c r="D31" s="1"/>
    </row>
    <row r="32" spans="1:77">
      <c r="D32" s="1"/>
    </row>
    <row r="33" spans="1:6">
      <c r="D33" s="1"/>
    </row>
    <row r="34" spans="1:6">
      <c r="D34" s="1"/>
    </row>
    <row r="35" spans="1:6">
      <c r="D35" s="1"/>
    </row>
    <row r="36" spans="1:6">
      <c r="D36" s="1"/>
    </row>
    <row r="37" spans="1:6">
      <c r="D37" s="1"/>
    </row>
    <row r="38" spans="1:6">
      <c r="D38" s="1"/>
    </row>
    <row r="39" spans="1:6"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A46" s="42"/>
      <c r="B46" s="42"/>
      <c r="C46" s="42"/>
      <c r="D46" s="42"/>
      <c r="E46" s="42"/>
      <c r="F46" s="42"/>
    </row>
    <row r="47" spans="1:6">
      <c r="A47" s="42"/>
      <c r="B47" s="42"/>
      <c r="C47" s="42"/>
      <c r="D47" s="42"/>
      <c r="E47" s="42"/>
      <c r="F47" s="42"/>
    </row>
    <row r="48" spans="1:6">
      <c r="A48" s="42"/>
      <c r="B48" s="42"/>
      <c r="C48" s="42"/>
      <c r="D48" s="42"/>
      <c r="E48" s="42"/>
      <c r="F48" s="42"/>
    </row>
    <row r="49" spans="1:6">
      <c r="A49" s="42"/>
      <c r="B49" s="42"/>
      <c r="C49" s="42"/>
      <c r="D49" s="42"/>
      <c r="E49" s="42"/>
      <c r="F49" s="42"/>
    </row>
    <row r="50" spans="1:6">
      <c r="D50" s="1"/>
    </row>
    <row r="51" spans="1:6">
      <c r="D51" s="1"/>
    </row>
    <row r="52" spans="1:6">
      <c r="D52" s="1"/>
    </row>
    <row r="53" spans="1:6">
      <c r="D53" s="1"/>
    </row>
    <row r="54" spans="1:6">
      <c r="D54" s="1"/>
    </row>
    <row r="55" spans="1:6">
      <c r="D55" s="1"/>
    </row>
    <row r="56" spans="1:6">
      <c r="D56" s="1"/>
    </row>
    <row r="57" spans="1:6">
      <c r="D57" s="1"/>
    </row>
    <row r="58" spans="1:6">
      <c r="D58" s="1"/>
    </row>
    <row r="59" spans="1:6">
      <c r="D59" s="1"/>
    </row>
    <row r="60" spans="1:6">
      <c r="D60" s="1"/>
    </row>
    <row r="61" spans="1:6">
      <c r="D61" s="1"/>
    </row>
    <row r="62" spans="1:6">
      <c r="D62" s="1"/>
    </row>
    <row r="63" spans="1:6">
      <c r="D63" s="1"/>
    </row>
    <row r="64" spans="1:6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1:6">
      <c r="A81" s="54"/>
    </row>
    <row r="82" spans="1:6">
      <c r="A82" s="42"/>
      <c r="B82" s="55"/>
      <c r="C82" s="55"/>
      <c r="D82" s="56"/>
      <c r="E82" s="55"/>
      <c r="F82" s="57"/>
    </row>
    <row r="83" spans="1:6">
      <c r="A83" s="58"/>
      <c r="B83" s="42"/>
      <c r="C83" s="42"/>
      <c r="D83" s="59"/>
      <c r="E83" s="42"/>
      <c r="F83" s="42"/>
    </row>
    <row r="84" spans="1:6">
      <c r="A84" s="42"/>
      <c r="B84" s="42"/>
      <c r="C84" s="42"/>
      <c r="D84" s="59"/>
      <c r="E84" s="42"/>
      <c r="F84" s="42"/>
    </row>
    <row r="85" spans="1:6">
      <c r="A85" s="42"/>
      <c r="B85" s="42"/>
      <c r="C85" s="42"/>
      <c r="D85" s="59"/>
      <c r="E85" s="42"/>
      <c r="F85" s="42"/>
    </row>
    <row r="86" spans="1:6">
      <c r="A86" s="42"/>
      <c r="B86" s="42"/>
      <c r="C86" s="42"/>
      <c r="D86" s="59"/>
      <c r="E86" s="42"/>
      <c r="F86" s="42"/>
    </row>
    <row r="87" spans="1:6">
      <c r="A87" s="42"/>
      <c r="B87" s="42"/>
      <c r="C87" s="42"/>
      <c r="D87" s="59"/>
      <c r="E87" s="42"/>
      <c r="F87" s="42"/>
    </row>
    <row r="88" spans="1:6">
      <c r="A88" s="42"/>
      <c r="B88" s="42"/>
      <c r="C88" s="42"/>
      <c r="D88" s="59"/>
      <c r="E88" s="42"/>
      <c r="F88" s="42"/>
    </row>
    <row r="89" spans="1:6">
      <c r="A89" s="42"/>
      <c r="B89" s="42"/>
      <c r="C89" s="42"/>
      <c r="D89" s="59"/>
      <c r="E89" s="42"/>
      <c r="F89" s="42"/>
    </row>
    <row r="90" spans="1:6">
      <c r="A90" s="42"/>
      <c r="B90" s="42"/>
      <c r="C90" s="42"/>
      <c r="D90" s="59"/>
      <c r="E90" s="42"/>
      <c r="F90" s="42"/>
    </row>
    <row r="91" spans="1:6">
      <c r="A91" s="42"/>
      <c r="B91" s="42"/>
      <c r="C91" s="42"/>
      <c r="D91" s="59"/>
      <c r="E91" s="42"/>
      <c r="F91" s="42"/>
    </row>
    <row r="92" spans="1:6">
      <c r="A92" s="42"/>
      <c r="B92" s="42"/>
      <c r="C92" s="42"/>
      <c r="D92" s="59"/>
      <c r="E92" s="42"/>
      <c r="F92" s="42"/>
    </row>
    <row r="93" spans="1:6">
      <c r="A93" s="42"/>
      <c r="B93" s="42"/>
      <c r="C93" s="42"/>
      <c r="D93" s="59"/>
      <c r="E93" s="42"/>
      <c r="F93" s="42"/>
    </row>
    <row r="94" spans="1:6">
      <c r="A94" s="42"/>
      <c r="B94" s="42"/>
      <c r="C94" s="42"/>
      <c r="D94" s="59"/>
      <c r="E94" s="42"/>
      <c r="F94" s="42"/>
    </row>
    <row r="95" spans="1:6">
      <c r="A95" s="42"/>
      <c r="B95" s="42"/>
      <c r="C95" s="42"/>
      <c r="D95" s="59"/>
      <c r="E95" s="42"/>
      <c r="F95" s="42"/>
    </row>
  </sheetData>
  <mergeCells count="10">
    <mergeCell ref="B21:C21"/>
    <mergeCell ref="A1:F1"/>
    <mergeCell ref="D4:F4"/>
    <mergeCell ref="B9:C9"/>
    <mergeCell ref="B11:C11"/>
    <mergeCell ref="B13:C13"/>
    <mergeCell ref="B15:C15"/>
    <mergeCell ref="B16:C16"/>
    <mergeCell ref="B18:C18"/>
    <mergeCell ref="B20:C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topLeftCell="B7" workbookViewId="0">
      <selection activeCell="H37" sqref="H37"/>
    </sheetView>
  </sheetViews>
  <sheetFormatPr defaultRowHeight="12.75"/>
  <cols>
    <col min="1" max="1" width="0.5703125" style="64" hidden="1" customWidth="1"/>
    <col min="2" max="2" width="7.140625" style="64" customWidth="1"/>
    <col min="3" max="3" width="9.140625" style="64"/>
    <col min="4" max="4" width="19.7109375" style="64" customWidth="1"/>
    <col min="5" max="5" width="6.85546875" style="64" customWidth="1"/>
    <col min="6" max="6" width="13.140625" style="64" customWidth="1"/>
    <col min="7" max="7" width="12.28515625" style="65" customWidth="1"/>
    <col min="8" max="8" width="13.5703125" style="64" customWidth="1"/>
    <col min="9" max="9" width="11.42578125" style="65" customWidth="1"/>
    <col min="10" max="10" width="7" style="65" customWidth="1"/>
    <col min="11" max="15" width="10.7109375" style="64" customWidth="1"/>
    <col min="16" max="256" width="9.140625" style="64"/>
    <col min="257" max="257" width="0" style="64" hidden="1" customWidth="1"/>
    <col min="258" max="258" width="7.140625" style="64" customWidth="1"/>
    <col min="259" max="259" width="9.140625" style="64"/>
    <col min="260" max="260" width="19.7109375" style="64" customWidth="1"/>
    <col min="261" max="261" width="6.85546875" style="64" customWidth="1"/>
    <col min="262" max="262" width="13.140625" style="64" customWidth="1"/>
    <col min="263" max="263" width="12.42578125" style="64" customWidth="1"/>
    <col min="264" max="264" width="13.5703125" style="64" customWidth="1"/>
    <col min="265" max="265" width="11.42578125" style="64" customWidth="1"/>
    <col min="266" max="266" width="7" style="64" customWidth="1"/>
    <col min="267" max="271" width="10.7109375" style="64" customWidth="1"/>
    <col min="272" max="512" width="9.140625" style="64"/>
    <col min="513" max="513" width="0" style="64" hidden="1" customWidth="1"/>
    <col min="514" max="514" width="7.140625" style="64" customWidth="1"/>
    <col min="515" max="515" width="9.140625" style="64"/>
    <col min="516" max="516" width="19.7109375" style="64" customWidth="1"/>
    <col min="517" max="517" width="6.85546875" style="64" customWidth="1"/>
    <col min="518" max="518" width="13.140625" style="64" customWidth="1"/>
    <col min="519" max="519" width="12.42578125" style="64" customWidth="1"/>
    <col min="520" max="520" width="13.5703125" style="64" customWidth="1"/>
    <col min="521" max="521" width="11.42578125" style="64" customWidth="1"/>
    <col min="522" max="522" width="7" style="64" customWidth="1"/>
    <col min="523" max="527" width="10.7109375" style="64" customWidth="1"/>
    <col min="528" max="768" width="9.140625" style="64"/>
    <col min="769" max="769" width="0" style="64" hidden="1" customWidth="1"/>
    <col min="770" max="770" width="7.140625" style="64" customWidth="1"/>
    <col min="771" max="771" width="9.140625" style="64"/>
    <col min="772" max="772" width="19.7109375" style="64" customWidth="1"/>
    <col min="773" max="773" width="6.85546875" style="64" customWidth="1"/>
    <col min="774" max="774" width="13.140625" style="64" customWidth="1"/>
    <col min="775" max="775" width="12.42578125" style="64" customWidth="1"/>
    <col min="776" max="776" width="13.5703125" style="64" customWidth="1"/>
    <col min="777" max="777" width="11.42578125" style="64" customWidth="1"/>
    <col min="778" max="778" width="7" style="64" customWidth="1"/>
    <col min="779" max="783" width="10.7109375" style="64" customWidth="1"/>
    <col min="784" max="1024" width="9.140625" style="64"/>
    <col min="1025" max="1025" width="0" style="64" hidden="1" customWidth="1"/>
    <col min="1026" max="1026" width="7.140625" style="64" customWidth="1"/>
    <col min="1027" max="1027" width="9.140625" style="64"/>
    <col min="1028" max="1028" width="19.7109375" style="64" customWidth="1"/>
    <col min="1029" max="1029" width="6.85546875" style="64" customWidth="1"/>
    <col min="1030" max="1030" width="13.140625" style="64" customWidth="1"/>
    <col min="1031" max="1031" width="12.42578125" style="64" customWidth="1"/>
    <col min="1032" max="1032" width="13.5703125" style="64" customWidth="1"/>
    <col min="1033" max="1033" width="11.42578125" style="64" customWidth="1"/>
    <col min="1034" max="1034" width="7" style="64" customWidth="1"/>
    <col min="1035" max="1039" width="10.7109375" style="64" customWidth="1"/>
    <col min="1040" max="1280" width="9.140625" style="64"/>
    <col min="1281" max="1281" width="0" style="64" hidden="1" customWidth="1"/>
    <col min="1282" max="1282" width="7.140625" style="64" customWidth="1"/>
    <col min="1283" max="1283" width="9.140625" style="64"/>
    <col min="1284" max="1284" width="19.7109375" style="64" customWidth="1"/>
    <col min="1285" max="1285" width="6.85546875" style="64" customWidth="1"/>
    <col min="1286" max="1286" width="13.140625" style="64" customWidth="1"/>
    <col min="1287" max="1287" width="12.42578125" style="64" customWidth="1"/>
    <col min="1288" max="1288" width="13.5703125" style="64" customWidth="1"/>
    <col min="1289" max="1289" width="11.42578125" style="64" customWidth="1"/>
    <col min="1290" max="1290" width="7" style="64" customWidth="1"/>
    <col min="1291" max="1295" width="10.7109375" style="64" customWidth="1"/>
    <col min="1296" max="1536" width="9.140625" style="64"/>
    <col min="1537" max="1537" width="0" style="64" hidden="1" customWidth="1"/>
    <col min="1538" max="1538" width="7.140625" style="64" customWidth="1"/>
    <col min="1539" max="1539" width="9.140625" style="64"/>
    <col min="1540" max="1540" width="19.7109375" style="64" customWidth="1"/>
    <col min="1541" max="1541" width="6.85546875" style="64" customWidth="1"/>
    <col min="1542" max="1542" width="13.140625" style="64" customWidth="1"/>
    <col min="1543" max="1543" width="12.42578125" style="64" customWidth="1"/>
    <col min="1544" max="1544" width="13.5703125" style="64" customWidth="1"/>
    <col min="1545" max="1545" width="11.42578125" style="64" customWidth="1"/>
    <col min="1546" max="1546" width="7" style="64" customWidth="1"/>
    <col min="1547" max="1551" width="10.7109375" style="64" customWidth="1"/>
    <col min="1552" max="1792" width="9.140625" style="64"/>
    <col min="1793" max="1793" width="0" style="64" hidden="1" customWidth="1"/>
    <col min="1794" max="1794" width="7.140625" style="64" customWidth="1"/>
    <col min="1795" max="1795" width="9.140625" style="64"/>
    <col min="1796" max="1796" width="19.7109375" style="64" customWidth="1"/>
    <col min="1797" max="1797" width="6.85546875" style="64" customWidth="1"/>
    <col min="1798" max="1798" width="13.140625" style="64" customWidth="1"/>
    <col min="1799" max="1799" width="12.42578125" style="64" customWidth="1"/>
    <col min="1800" max="1800" width="13.5703125" style="64" customWidth="1"/>
    <col min="1801" max="1801" width="11.42578125" style="64" customWidth="1"/>
    <col min="1802" max="1802" width="7" style="64" customWidth="1"/>
    <col min="1803" max="1807" width="10.7109375" style="64" customWidth="1"/>
    <col min="1808" max="2048" width="9.140625" style="64"/>
    <col min="2049" max="2049" width="0" style="64" hidden="1" customWidth="1"/>
    <col min="2050" max="2050" width="7.140625" style="64" customWidth="1"/>
    <col min="2051" max="2051" width="9.140625" style="64"/>
    <col min="2052" max="2052" width="19.7109375" style="64" customWidth="1"/>
    <col min="2053" max="2053" width="6.85546875" style="64" customWidth="1"/>
    <col min="2054" max="2054" width="13.140625" style="64" customWidth="1"/>
    <col min="2055" max="2055" width="12.42578125" style="64" customWidth="1"/>
    <col min="2056" max="2056" width="13.5703125" style="64" customWidth="1"/>
    <col min="2057" max="2057" width="11.42578125" style="64" customWidth="1"/>
    <col min="2058" max="2058" width="7" style="64" customWidth="1"/>
    <col min="2059" max="2063" width="10.7109375" style="64" customWidth="1"/>
    <col min="2064" max="2304" width="9.140625" style="64"/>
    <col min="2305" max="2305" width="0" style="64" hidden="1" customWidth="1"/>
    <col min="2306" max="2306" width="7.140625" style="64" customWidth="1"/>
    <col min="2307" max="2307" width="9.140625" style="64"/>
    <col min="2308" max="2308" width="19.7109375" style="64" customWidth="1"/>
    <col min="2309" max="2309" width="6.85546875" style="64" customWidth="1"/>
    <col min="2310" max="2310" width="13.140625" style="64" customWidth="1"/>
    <col min="2311" max="2311" width="12.42578125" style="64" customWidth="1"/>
    <col min="2312" max="2312" width="13.5703125" style="64" customWidth="1"/>
    <col min="2313" max="2313" width="11.42578125" style="64" customWidth="1"/>
    <col min="2314" max="2314" width="7" style="64" customWidth="1"/>
    <col min="2315" max="2319" width="10.7109375" style="64" customWidth="1"/>
    <col min="2320" max="2560" width="9.140625" style="64"/>
    <col min="2561" max="2561" width="0" style="64" hidden="1" customWidth="1"/>
    <col min="2562" max="2562" width="7.140625" style="64" customWidth="1"/>
    <col min="2563" max="2563" width="9.140625" style="64"/>
    <col min="2564" max="2564" width="19.7109375" style="64" customWidth="1"/>
    <col min="2565" max="2565" width="6.85546875" style="64" customWidth="1"/>
    <col min="2566" max="2566" width="13.140625" style="64" customWidth="1"/>
    <col min="2567" max="2567" width="12.42578125" style="64" customWidth="1"/>
    <col min="2568" max="2568" width="13.5703125" style="64" customWidth="1"/>
    <col min="2569" max="2569" width="11.42578125" style="64" customWidth="1"/>
    <col min="2570" max="2570" width="7" style="64" customWidth="1"/>
    <col min="2571" max="2575" width="10.7109375" style="64" customWidth="1"/>
    <col min="2576" max="2816" width="9.140625" style="64"/>
    <col min="2817" max="2817" width="0" style="64" hidden="1" customWidth="1"/>
    <col min="2818" max="2818" width="7.140625" style="64" customWidth="1"/>
    <col min="2819" max="2819" width="9.140625" style="64"/>
    <col min="2820" max="2820" width="19.7109375" style="64" customWidth="1"/>
    <col min="2821" max="2821" width="6.85546875" style="64" customWidth="1"/>
    <col min="2822" max="2822" width="13.140625" style="64" customWidth="1"/>
    <col min="2823" max="2823" width="12.42578125" style="64" customWidth="1"/>
    <col min="2824" max="2824" width="13.5703125" style="64" customWidth="1"/>
    <col min="2825" max="2825" width="11.42578125" style="64" customWidth="1"/>
    <col min="2826" max="2826" width="7" style="64" customWidth="1"/>
    <col min="2827" max="2831" width="10.7109375" style="64" customWidth="1"/>
    <col min="2832" max="3072" width="9.140625" style="64"/>
    <col min="3073" max="3073" width="0" style="64" hidden="1" customWidth="1"/>
    <col min="3074" max="3074" width="7.140625" style="64" customWidth="1"/>
    <col min="3075" max="3075" width="9.140625" style="64"/>
    <col min="3076" max="3076" width="19.7109375" style="64" customWidth="1"/>
    <col min="3077" max="3077" width="6.85546875" style="64" customWidth="1"/>
    <col min="3078" max="3078" width="13.140625" style="64" customWidth="1"/>
    <col min="3079" max="3079" width="12.42578125" style="64" customWidth="1"/>
    <col min="3080" max="3080" width="13.5703125" style="64" customWidth="1"/>
    <col min="3081" max="3081" width="11.42578125" style="64" customWidth="1"/>
    <col min="3082" max="3082" width="7" style="64" customWidth="1"/>
    <col min="3083" max="3087" width="10.7109375" style="64" customWidth="1"/>
    <col min="3088" max="3328" width="9.140625" style="64"/>
    <col min="3329" max="3329" width="0" style="64" hidden="1" customWidth="1"/>
    <col min="3330" max="3330" width="7.140625" style="64" customWidth="1"/>
    <col min="3331" max="3331" width="9.140625" style="64"/>
    <col min="3332" max="3332" width="19.7109375" style="64" customWidth="1"/>
    <col min="3333" max="3333" width="6.85546875" style="64" customWidth="1"/>
    <col min="3334" max="3334" width="13.140625" style="64" customWidth="1"/>
    <col min="3335" max="3335" width="12.42578125" style="64" customWidth="1"/>
    <col min="3336" max="3336" width="13.5703125" style="64" customWidth="1"/>
    <col min="3337" max="3337" width="11.42578125" style="64" customWidth="1"/>
    <col min="3338" max="3338" width="7" style="64" customWidth="1"/>
    <col min="3339" max="3343" width="10.7109375" style="64" customWidth="1"/>
    <col min="3344" max="3584" width="9.140625" style="64"/>
    <col min="3585" max="3585" width="0" style="64" hidden="1" customWidth="1"/>
    <col min="3586" max="3586" width="7.140625" style="64" customWidth="1"/>
    <col min="3587" max="3587" width="9.140625" style="64"/>
    <col min="3588" max="3588" width="19.7109375" style="64" customWidth="1"/>
    <col min="3589" max="3589" width="6.85546875" style="64" customWidth="1"/>
    <col min="3590" max="3590" width="13.140625" style="64" customWidth="1"/>
    <col min="3591" max="3591" width="12.42578125" style="64" customWidth="1"/>
    <col min="3592" max="3592" width="13.5703125" style="64" customWidth="1"/>
    <col min="3593" max="3593" width="11.42578125" style="64" customWidth="1"/>
    <col min="3594" max="3594" width="7" style="64" customWidth="1"/>
    <col min="3595" max="3599" width="10.7109375" style="64" customWidth="1"/>
    <col min="3600" max="3840" width="9.140625" style="64"/>
    <col min="3841" max="3841" width="0" style="64" hidden="1" customWidth="1"/>
    <col min="3842" max="3842" width="7.140625" style="64" customWidth="1"/>
    <col min="3843" max="3843" width="9.140625" style="64"/>
    <col min="3844" max="3844" width="19.7109375" style="64" customWidth="1"/>
    <col min="3845" max="3845" width="6.85546875" style="64" customWidth="1"/>
    <col min="3846" max="3846" width="13.140625" style="64" customWidth="1"/>
    <col min="3847" max="3847" width="12.42578125" style="64" customWidth="1"/>
    <col min="3848" max="3848" width="13.5703125" style="64" customWidth="1"/>
    <col min="3849" max="3849" width="11.42578125" style="64" customWidth="1"/>
    <col min="3850" max="3850" width="7" style="64" customWidth="1"/>
    <col min="3851" max="3855" width="10.7109375" style="64" customWidth="1"/>
    <col min="3856" max="4096" width="9.140625" style="64"/>
    <col min="4097" max="4097" width="0" style="64" hidden="1" customWidth="1"/>
    <col min="4098" max="4098" width="7.140625" style="64" customWidth="1"/>
    <col min="4099" max="4099" width="9.140625" style="64"/>
    <col min="4100" max="4100" width="19.7109375" style="64" customWidth="1"/>
    <col min="4101" max="4101" width="6.85546875" style="64" customWidth="1"/>
    <col min="4102" max="4102" width="13.140625" style="64" customWidth="1"/>
    <col min="4103" max="4103" width="12.42578125" style="64" customWidth="1"/>
    <col min="4104" max="4104" width="13.5703125" style="64" customWidth="1"/>
    <col min="4105" max="4105" width="11.42578125" style="64" customWidth="1"/>
    <col min="4106" max="4106" width="7" style="64" customWidth="1"/>
    <col min="4107" max="4111" width="10.7109375" style="64" customWidth="1"/>
    <col min="4112" max="4352" width="9.140625" style="64"/>
    <col min="4353" max="4353" width="0" style="64" hidden="1" customWidth="1"/>
    <col min="4354" max="4354" width="7.140625" style="64" customWidth="1"/>
    <col min="4355" max="4355" width="9.140625" style="64"/>
    <col min="4356" max="4356" width="19.7109375" style="64" customWidth="1"/>
    <col min="4357" max="4357" width="6.85546875" style="64" customWidth="1"/>
    <col min="4358" max="4358" width="13.140625" style="64" customWidth="1"/>
    <col min="4359" max="4359" width="12.42578125" style="64" customWidth="1"/>
    <col min="4360" max="4360" width="13.5703125" style="64" customWidth="1"/>
    <col min="4361" max="4361" width="11.42578125" style="64" customWidth="1"/>
    <col min="4362" max="4362" width="7" style="64" customWidth="1"/>
    <col min="4363" max="4367" width="10.7109375" style="64" customWidth="1"/>
    <col min="4368" max="4608" width="9.140625" style="64"/>
    <col min="4609" max="4609" width="0" style="64" hidden="1" customWidth="1"/>
    <col min="4610" max="4610" width="7.140625" style="64" customWidth="1"/>
    <col min="4611" max="4611" width="9.140625" style="64"/>
    <col min="4612" max="4612" width="19.7109375" style="64" customWidth="1"/>
    <col min="4613" max="4613" width="6.85546875" style="64" customWidth="1"/>
    <col min="4614" max="4614" width="13.140625" style="64" customWidth="1"/>
    <col min="4615" max="4615" width="12.42578125" style="64" customWidth="1"/>
    <col min="4616" max="4616" width="13.5703125" style="64" customWidth="1"/>
    <col min="4617" max="4617" width="11.42578125" style="64" customWidth="1"/>
    <col min="4618" max="4618" width="7" style="64" customWidth="1"/>
    <col min="4619" max="4623" width="10.7109375" style="64" customWidth="1"/>
    <col min="4624" max="4864" width="9.140625" style="64"/>
    <col min="4865" max="4865" width="0" style="64" hidden="1" customWidth="1"/>
    <col min="4866" max="4866" width="7.140625" style="64" customWidth="1"/>
    <col min="4867" max="4867" width="9.140625" style="64"/>
    <col min="4868" max="4868" width="19.7109375" style="64" customWidth="1"/>
    <col min="4869" max="4869" width="6.85546875" style="64" customWidth="1"/>
    <col min="4870" max="4870" width="13.140625" style="64" customWidth="1"/>
    <col min="4871" max="4871" width="12.42578125" style="64" customWidth="1"/>
    <col min="4872" max="4872" width="13.5703125" style="64" customWidth="1"/>
    <col min="4873" max="4873" width="11.42578125" style="64" customWidth="1"/>
    <col min="4874" max="4874" width="7" style="64" customWidth="1"/>
    <col min="4875" max="4879" width="10.7109375" style="64" customWidth="1"/>
    <col min="4880" max="5120" width="9.140625" style="64"/>
    <col min="5121" max="5121" width="0" style="64" hidden="1" customWidth="1"/>
    <col min="5122" max="5122" width="7.140625" style="64" customWidth="1"/>
    <col min="5123" max="5123" width="9.140625" style="64"/>
    <col min="5124" max="5124" width="19.7109375" style="64" customWidth="1"/>
    <col min="5125" max="5125" width="6.85546875" style="64" customWidth="1"/>
    <col min="5126" max="5126" width="13.140625" style="64" customWidth="1"/>
    <col min="5127" max="5127" width="12.42578125" style="64" customWidth="1"/>
    <col min="5128" max="5128" width="13.5703125" style="64" customWidth="1"/>
    <col min="5129" max="5129" width="11.42578125" style="64" customWidth="1"/>
    <col min="5130" max="5130" width="7" style="64" customWidth="1"/>
    <col min="5131" max="5135" width="10.7109375" style="64" customWidth="1"/>
    <col min="5136" max="5376" width="9.140625" style="64"/>
    <col min="5377" max="5377" width="0" style="64" hidden="1" customWidth="1"/>
    <col min="5378" max="5378" width="7.140625" style="64" customWidth="1"/>
    <col min="5379" max="5379" width="9.140625" style="64"/>
    <col min="5380" max="5380" width="19.7109375" style="64" customWidth="1"/>
    <col min="5381" max="5381" width="6.85546875" style="64" customWidth="1"/>
    <col min="5382" max="5382" width="13.140625" style="64" customWidth="1"/>
    <col min="5383" max="5383" width="12.42578125" style="64" customWidth="1"/>
    <col min="5384" max="5384" width="13.5703125" style="64" customWidth="1"/>
    <col min="5385" max="5385" width="11.42578125" style="64" customWidth="1"/>
    <col min="5386" max="5386" width="7" style="64" customWidth="1"/>
    <col min="5387" max="5391" width="10.7109375" style="64" customWidth="1"/>
    <col min="5392" max="5632" width="9.140625" style="64"/>
    <col min="5633" max="5633" width="0" style="64" hidden="1" customWidth="1"/>
    <col min="5634" max="5634" width="7.140625" style="64" customWidth="1"/>
    <col min="5635" max="5635" width="9.140625" style="64"/>
    <col min="5636" max="5636" width="19.7109375" style="64" customWidth="1"/>
    <col min="5637" max="5637" width="6.85546875" style="64" customWidth="1"/>
    <col min="5638" max="5638" width="13.140625" style="64" customWidth="1"/>
    <col min="5639" max="5639" width="12.42578125" style="64" customWidth="1"/>
    <col min="5640" max="5640" width="13.5703125" style="64" customWidth="1"/>
    <col min="5641" max="5641" width="11.42578125" style="64" customWidth="1"/>
    <col min="5642" max="5642" width="7" style="64" customWidth="1"/>
    <col min="5643" max="5647" width="10.7109375" style="64" customWidth="1"/>
    <col min="5648" max="5888" width="9.140625" style="64"/>
    <col min="5889" max="5889" width="0" style="64" hidden="1" customWidth="1"/>
    <col min="5890" max="5890" width="7.140625" style="64" customWidth="1"/>
    <col min="5891" max="5891" width="9.140625" style="64"/>
    <col min="5892" max="5892" width="19.7109375" style="64" customWidth="1"/>
    <col min="5893" max="5893" width="6.85546875" style="64" customWidth="1"/>
    <col min="5894" max="5894" width="13.140625" style="64" customWidth="1"/>
    <col min="5895" max="5895" width="12.42578125" style="64" customWidth="1"/>
    <col min="5896" max="5896" width="13.5703125" style="64" customWidth="1"/>
    <col min="5897" max="5897" width="11.42578125" style="64" customWidth="1"/>
    <col min="5898" max="5898" width="7" style="64" customWidth="1"/>
    <col min="5899" max="5903" width="10.7109375" style="64" customWidth="1"/>
    <col min="5904" max="6144" width="9.140625" style="64"/>
    <col min="6145" max="6145" width="0" style="64" hidden="1" customWidth="1"/>
    <col min="6146" max="6146" width="7.140625" style="64" customWidth="1"/>
    <col min="6147" max="6147" width="9.140625" style="64"/>
    <col min="6148" max="6148" width="19.7109375" style="64" customWidth="1"/>
    <col min="6149" max="6149" width="6.85546875" style="64" customWidth="1"/>
    <col min="6150" max="6150" width="13.140625" style="64" customWidth="1"/>
    <col min="6151" max="6151" width="12.42578125" style="64" customWidth="1"/>
    <col min="6152" max="6152" width="13.5703125" style="64" customWidth="1"/>
    <col min="6153" max="6153" width="11.42578125" style="64" customWidth="1"/>
    <col min="6154" max="6154" width="7" style="64" customWidth="1"/>
    <col min="6155" max="6159" width="10.7109375" style="64" customWidth="1"/>
    <col min="6160" max="6400" width="9.140625" style="64"/>
    <col min="6401" max="6401" width="0" style="64" hidden="1" customWidth="1"/>
    <col min="6402" max="6402" width="7.140625" style="64" customWidth="1"/>
    <col min="6403" max="6403" width="9.140625" style="64"/>
    <col min="6404" max="6404" width="19.7109375" style="64" customWidth="1"/>
    <col min="6405" max="6405" width="6.85546875" style="64" customWidth="1"/>
    <col min="6406" max="6406" width="13.140625" style="64" customWidth="1"/>
    <col min="6407" max="6407" width="12.42578125" style="64" customWidth="1"/>
    <col min="6408" max="6408" width="13.5703125" style="64" customWidth="1"/>
    <col min="6409" max="6409" width="11.42578125" style="64" customWidth="1"/>
    <col min="6410" max="6410" width="7" style="64" customWidth="1"/>
    <col min="6411" max="6415" width="10.7109375" style="64" customWidth="1"/>
    <col min="6416" max="6656" width="9.140625" style="64"/>
    <col min="6657" max="6657" width="0" style="64" hidden="1" customWidth="1"/>
    <col min="6658" max="6658" width="7.140625" style="64" customWidth="1"/>
    <col min="6659" max="6659" width="9.140625" style="64"/>
    <col min="6660" max="6660" width="19.7109375" style="64" customWidth="1"/>
    <col min="6661" max="6661" width="6.85546875" style="64" customWidth="1"/>
    <col min="6662" max="6662" width="13.140625" style="64" customWidth="1"/>
    <col min="6663" max="6663" width="12.42578125" style="64" customWidth="1"/>
    <col min="6664" max="6664" width="13.5703125" style="64" customWidth="1"/>
    <col min="6665" max="6665" width="11.42578125" style="64" customWidth="1"/>
    <col min="6666" max="6666" width="7" style="64" customWidth="1"/>
    <col min="6667" max="6671" width="10.7109375" style="64" customWidth="1"/>
    <col min="6672" max="6912" width="9.140625" style="64"/>
    <col min="6913" max="6913" width="0" style="64" hidden="1" customWidth="1"/>
    <col min="6914" max="6914" width="7.140625" style="64" customWidth="1"/>
    <col min="6915" max="6915" width="9.140625" style="64"/>
    <col min="6916" max="6916" width="19.7109375" style="64" customWidth="1"/>
    <col min="6917" max="6917" width="6.85546875" style="64" customWidth="1"/>
    <col min="6918" max="6918" width="13.140625" style="64" customWidth="1"/>
    <col min="6919" max="6919" width="12.42578125" style="64" customWidth="1"/>
    <col min="6920" max="6920" width="13.5703125" style="64" customWidth="1"/>
    <col min="6921" max="6921" width="11.42578125" style="64" customWidth="1"/>
    <col min="6922" max="6922" width="7" style="64" customWidth="1"/>
    <col min="6923" max="6927" width="10.7109375" style="64" customWidth="1"/>
    <col min="6928" max="7168" width="9.140625" style="64"/>
    <col min="7169" max="7169" width="0" style="64" hidden="1" customWidth="1"/>
    <col min="7170" max="7170" width="7.140625" style="64" customWidth="1"/>
    <col min="7171" max="7171" width="9.140625" style="64"/>
    <col min="7172" max="7172" width="19.7109375" style="64" customWidth="1"/>
    <col min="7173" max="7173" width="6.85546875" style="64" customWidth="1"/>
    <col min="7174" max="7174" width="13.140625" style="64" customWidth="1"/>
    <col min="7175" max="7175" width="12.42578125" style="64" customWidth="1"/>
    <col min="7176" max="7176" width="13.5703125" style="64" customWidth="1"/>
    <col min="7177" max="7177" width="11.42578125" style="64" customWidth="1"/>
    <col min="7178" max="7178" width="7" style="64" customWidth="1"/>
    <col min="7179" max="7183" width="10.7109375" style="64" customWidth="1"/>
    <col min="7184" max="7424" width="9.140625" style="64"/>
    <col min="7425" max="7425" width="0" style="64" hidden="1" customWidth="1"/>
    <col min="7426" max="7426" width="7.140625" style="64" customWidth="1"/>
    <col min="7427" max="7427" width="9.140625" style="64"/>
    <col min="7428" max="7428" width="19.7109375" style="64" customWidth="1"/>
    <col min="7429" max="7429" width="6.85546875" style="64" customWidth="1"/>
    <col min="7430" max="7430" width="13.140625" style="64" customWidth="1"/>
    <col min="7431" max="7431" width="12.42578125" style="64" customWidth="1"/>
    <col min="7432" max="7432" width="13.5703125" style="64" customWidth="1"/>
    <col min="7433" max="7433" width="11.42578125" style="64" customWidth="1"/>
    <col min="7434" max="7434" width="7" style="64" customWidth="1"/>
    <col min="7435" max="7439" width="10.7109375" style="64" customWidth="1"/>
    <col min="7440" max="7680" width="9.140625" style="64"/>
    <col min="7681" max="7681" width="0" style="64" hidden="1" customWidth="1"/>
    <col min="7682" max="7682" width="7.140625" style="64" customWidth="1"/>
    <col min="7683" max="7683" width="9.140625" style="64"/>
    <col min="7684" max="7684" width="19.7109375" style="64" customWidth="1"/>
    <col min="7685" max="7685" width="6.85546875" style="64" customWidth="1"/>
    <col min="7686" max="7686" width="13.140625" style="64" customWidth="1"/>
    <col min="7687" max="7687" width="12.42578125" style="64" customWidth="1"/>
    <col min="7688" max="7688" width="13.5703125" style="64" customWidth="1"/>
    <col min="7689" max="7689" width="11.42578125" style="64" customWidth="1"/>
    <col min="7690" max="7690" width="7" style="64" customWidth="1"/>
    <col min="7691" max="7695" width="10.7109375" style="64" customWidth="1"/>
    <col min="7696" max="7936" width="9.140625" style="64"/>
    <col min="7937" max="7937" width="0" style="64" hidden="1" customWidth="1"/>
    <col min="7938" max="7938" width="7.140625" style="64" customWidth="1"/>
    <col min="7939" max="7939" width="9.140625" style="64"/>
    <col min="7940" max="7940" width="19.7109375" style="64" customWidth="1"/>
    <col min="7941" max="7941" width="6.85546875" style="64" customWidth="1"/>
    <col min="7942" max="7942" width="13.140625" style="64" customWidth="1"/>
    <col min="7943" max="7943" width="12.42578125" style="64" customWidth="1"/>
    <col min="7944" max="7944" width="13.5703125" style="64" customWidth="1"/>
    <col min="7945" max="7945" width="11.42578125" style="64" customWidth="1"/>
    <col min="7946" max="7946" width="7" style="64" customWidth="1"/>
    <col min="7947" max="7951" width="10.7109375" style="64" customWidth="1"/>
    <col min="7952" max="8192" width="9.140625" style="64"/>
    <col min="8193" max="8193" width="0" style="64" hidden="1" customWidth="1"/>
    <col min="8194" max="8194" width="7.140625" style="64" customWidth="1"/>
    <col min="8195" max="8195" width="9.140625" style="64"/>
    <col min="8196" max="8196" width="19.7109375" style="64" customWidth="1"/>
    <col min="8197" max="8197" width="6.85546875" style="64" customWidth="1"/>
    <col min="8198" max="8198" width="13.140625" style="64" customWidth="1"/>
    <col min="8199" max="8199" width="12.42578125" style="64" customWidth="1"/>
    <col min="8200" max="8200" width="13.5703125" style="64" customWidth="1"/>
    <col min="8201" max="8201" width="11.42578125" style="64" customWidth="1"/>
    <col min="8202" max="8202" width="7" style="64" customWidth="1"/>
    <col min="8203" max="8207" width="10.7109375" style="64" customWidth="1"/>
    <col min="8208" max="8448" width="9.140625" style="64"/>
    <col min="8449" max="8449" width="0" style="64" hidden="1" customWidth="1"/>
    <col min="8450" max="8450" width="7.140625" style="64" customWidth="1"/>
    <col min="8451" max="8451" width="9.140625" style="64"/>
    <col min="8452" max="8452" width="19.7109375" style="64" customWidth="1"/>
    <col min="8453" max="8453" width="6.85546875" style="64" customWidth="1"/>
    <col min="8454" max="8454" width="13.140625" style="64" customWidth="1"/>
    <col min="8455" max="8455" width="12.42578125" style="64" customWidth="1"/>
    <col min="8456" max="8456" width="13.5703125" style="64" customWidth="1"/>
    <col min="8457" max="8457" width="11.42578125" style="64" customWidth="1"/>
    <col min="8458" max="8458" width="7" style="64" customWidth="1"/>
    <col min="8459" max="8463" width="10.7109375" style="64" customWidth="1"/>
    <col min="8464" max="8704" width="9.140625" style="64"/>
    <col min="8705" max="8705" width="0" style="64" hidden="1" customWidth="1"/>
    <col min="8706" max="8706" width="7.140625" style="64" customWidth="1"/>
    <col min="8707" max="8707" width="9.140625" style="64"/>
    <col min="8708" max="8708" width="19.7109375" style="64" customWidth="1"/>
    <col min="8709" max="8709" width="6.85546875" style="64" customWidth="1"/>
    <col min="8710" max="8710" width="13.140625" style="64" customWidth="1"/>
    <col min="8711" max="8711" width="12.42578125" style="64" customWidth="1"/>
    <col min="8712" max="8712" width="13.5703125" style="64" customWidth="1"/>
    <col min="8713" max="8713" width="11.42578125" style="64" customWidth="1"/>
    <col min="8714" max="8714" width="7" style="64" customWidth="1"/>
    <col min="8715" max="8719" width="10.7109375" style="64" customWidth="1"/>
    <col min="8720" max="8960" width="9.140625" style="64"/>
    <col min="8961" max="8961" width="0" style="64" hidden="1" customWidth="1"/>
    <col min="8962" max="8962" width="7.140625" style="64" customWidth="1"/>
    <col min="8963" max="8963" width="9.140625" style="64"/>
    <col min="8964" max="8964" width="19.7109375" style="64" customWidth="1"/>
    <col min="8965" max="8965" width="6.85546875" style="64" customWidth="1"/>
    <col min="8966" max="8966" width="13.140625" style="64" customWidth="1"/>
    <col min="8967" max="8967" width="12.42578125" style="64" customWidth="1"/>
    <col min="8968" max="8968" width="13.5703125" style="64" customWidth="1"/>
    <col min="8969" max="8969" width="11.42578125" style="64" customWidth="1"/>
    <col min="8970" max="8970" width="7" style="64" customWidth="1"/>
    <col min="8971" max="8975" width="10.7109375" style="64" customWidth="1"/>
    <col min="8976" max="9216" width="9.140625" style="64"/>
    <col min="9217" max="9217" width="0" style="64" hidden="1" customWidth="1"/>
    <col min="9218" max="9218" width="7.140625" style="64" customWidth="1"/>
    <col min="9219" max="9219" width="9.140625" style="64"/>
    <col min="9220" max="9220" width="19.7109375" style="64" customWidth="1"/>
    <col min="9221" max="9221" width="6.85546875" style="64" customWidth="1"/>
    <col min="9222" max="9222" width="13.140625" style="64" customWidth="1"/>
    <col min="9223" max="9223" width="12.42578125" style="64" customWidth="1"/>
    <col min="9224" max="9224" width="13.5703125" style="64" customWidth="1"/>
    <col min="9225" max="9225" width="11.42578125" style="64" customWidth="1"/>
    <col min="9226" max="9226" width="7" style="64" customWidth="1"/>
    <col min="9227" max="9231" width="10.7109375" style="64" customWidth="1"/>
    <col min="9232" max="9472" width="9.140625" style="64"/>
    <col min="9473" max="9473" width="0" style="64" hidden="1" customWidth="1"/>
    <col min="9474" max="9474" width="7.140625" style="64" customWidth="1"/>
    <col min="9475" max="9475" width="9.140625" style="64"/>
    <col min="9476" max="9476" width="19.7109375" style="64" customWidth="1"/>
    <col min="9477" max="9477" width="6.85546875" style="64" customWidth="1"/>
    <col min="9478" max="9478" width="13.140625" style="64" customWidth="1"/>
    <col min="9479" max="9479" width="12.42578125" style="64" customWidth="1"/>
    <col min="9480" max="9480" width="13.5703125" style="64" customWidth="1"/>
    <col min="9481" max="9481" width="11.42578125" style="64" customWidth="1"/>
    <col min="9482" max="9482" width="7" style="64" customWidth="1"/>
    <col min="9483" max="9487" width="10.7109375" style="64" customWidth="1"/>
    <col min="9488" max="9728" width="9.140625" style="64"/>
    <col min="9729" max="9729" width="0" style="64" hidden="1" customWidth="1"/>
    <col min="9730" max="9730" width="7.140625" style="64" customWidth="1"/>
    <col min="9731" max="9731" width="9.140625" style="64"/>
    <col min="9732" max="9732" width="19.7109375" style="64" customWidth="1"/>
    <col min="9733" max="9733" width="6.85546875" style="64" customWidth="1"/>
    <col min="9734" max="9734" width="13.140625" style="64" customWidth="1"/>
    <col min="9735" max="9735" width="12.42578125" style="64" customWidth="1"/>
    <col min="9736" max="9736" width="13.5703125" style="64" customWidth="1"/>
    <col min="9737" max="9737" width="11.42578125" style="64" customWidth="1"/>
    <col min="9738" max="9738" width="7" style="64" customWidth="1"/>
    <col min="9739" max="9743" width="10.7109375" style="64" customWidth="1"/>
    <col min="9744" max="9984" width="9.140625" style="64"/>
    <col min="9985" max="9985" width="0" style="64" hidden="1" customWidth="1"/>
    <col min="9986" max="9986" width="7.140625" style="64" customWidth="1"/>
    <col min="9987" max="9987" width="9.140625" style="64"/>
    <col min="9988" max="9988" width="19.7109375" style="64" customWidth="1"/>
    <col min="9989" max="9989" width="6.85546875" style="64" customWidth="1"/>
    <col min="9990" max="9990" width="13.140625" style="64" customWidth="1"/>
    <col min="9991" max="9991" width="12.42578125" style="64" customWidth="1"/>
    <col min="9992" max="9992" width="13.5703125" style="64" customWidth="1"/>
    <col min="9993" max="9993" width="11.42578125" style="64" customWidth="1"/>
    <col min="9994" max="9994" width="7" style="64" customWidth="1"/>
    <col min="9995" max="9999" width="10.7109375" style="64" customWidth="1"/>
    <col min="10000" max="10240" width="9.140625" style="64"/>
    <col min="10241" max="10241" width="0" style="64" hidden="1" customWidth="1"/>
    <col min="10242" max="10242" width="7.140625" style="64" customWidth="1"/>
    <col min="10243" max="10243" width="9.140625" style="64"/>
    <col min="10244" max="10244" width="19.7109375" style="64" customWidth="1"/>
    <col min="10245" max="10245" width="6.85546875" style="64" customWidth="1"/>
    <col min="10246" max="10246" width="13.140625" style="64" customWidth="1"/>
    <col min="10247" max="10247" width="12.42578125" style="64" customWidth="1"/>
    <col min="10248" max="10248" width="13.5703125" style="64" customWidth="1"/>
    <col min="10249" max="10249" width="11.42578125" style="64" customWidth="1"/>
    <col min="10250" max="10250" width="7" style="64" customWidth="1"/>
    <col min="10251" max="10255" width="10.7109375" style="64" customWidth="1"/>
    <col min="10256" max="10496" width="9.140625" style="64"/>
    <col min="10497" max="10497" width="0" style="64" hidden="1" customWidth="1"/>
    <col min="10498" max="10498" width="7.140625" style="64" customWidth="1"/>
    <col min="10499" max="10499" width="9.140625" style="64"/>
    <col min="10500" max="10500" width="19.7109375" style="64" customWidth="1"/>
    <col min="10501" max="10501" width="6.85546875" style="64" customWidth="1"/>
    <col min="10502" max="10502" width="13.140625" style="64" customWidth="1"/>
    <col min="10503" max="10503" width="12.42578125" style="64" customWidth="1"/>
    <col min="10504" max="10504" width="13.5703125" style="64" customWidth="1"/>
    <col min="10505" max="10505" width="11.42578125" style="64" customWidth="1"/>
    <col min="10506" max="10506" width="7" style="64" customWidth="1"/>
    <col min="10507" max="10511" width="10.7109375" style="64" customWidth="1"/>
    <col min="10512" max="10752" width="9.140625" style="64"/>
    <col min="10753" max="10753" width="0" style="64" hidden="1" customWidth="1"/>
    <col min="10754" max="10754" width="7.140625" style="64" customWidth="1"/>
    <col min="10755" max="10755" width="9.140625" style="64"/>
    <col min="10756" max="10756" width="19.7109375" style="64" customWidth="1"/>
    <col min="10757" max="10757" width="6.85546875" style="64" customWidth="1"/>
    <col min="10758" max="10758" width="13.140625" style="64" customWidth="1"/>
    <col min="10759" max="10759" width="12.42578125" style="64" customWidth="1"/>
    <col min="10760" max="10760" width="13.5703125" style="64" customWidth="1"/>
    <col min="10761" max="10761" width="11.42578125" style="64" customWidth="1"/>
    <col min="10762" max="10762" width="7" style="64" customWidth="1"/>
    <col min="10763" max="10767" width="10.7109375" style="64" customWidth="1"/>
    <col min="10768" max="11008" width="9.140625" style="64"/>
    <col min="11009" max="11009" width="0" style="64" hidden="1" customWidth="1"/>
    <col min="11010" max="11010" width="7.140625" style="64" customWidth="1"/>
    <col min="11011" max="11011" width="9.140625" style="64"/>
    <col min="11012" max="11012" width="19.7109375" style="64" customWidth="1"/>
    <col min="11013" max="11013" width="6.85546875" style="64" customWidth="1"/>
    <col min="11014" max="11014" width="13.140625" style="64" customWidth="1"/>
    <col min="11015" max="11015" width="12.42578125" style="64" customWidth="1"/>
    <col min="11016" max="11016" width="13.5703125" style="64" customWidth="1"/>
    <col min="11017" max="11017" width="11.42578125" style="64" customWidth="1"/>
    <col min="11018" max="11018" width="7" style="64" customWidth="1"/>
    <col min="11019" max="11023" width="10.7109375" style="64" customWidth="1"/>
    <col min="11024" max="11264" width="9.140625" style="64"/>
    <col min="11265" max="11265" width="0" style="64" hidden="1" customWidth="1"/>
    <col min="11266" max="11266" width="7.140625" style="64" customWidth="1"/>
    <col min="11267" max="11267" width="9.140625" style="64"/>
    <col min="11268" max="11268" width="19.7109375" style="64" customWidth="1"/>
    <col min="11269" max="11269" width="6.85546875" style="64" customWidth="1"/>
    <col min="11270" max="11270" width="13.140625" style="64" customWidth="1"/>
    <col min="11271" max="11271" width="12.42578125" style="64" customWidth="1"/>
    <col min="11272" max="11272" width="13.5703125" style="64" customWidth="1"/>
    <col min="11273" max="11273" width="11.42578125" style="64" customWidth="1"/>
    <col min="11274" max="11274" width="7" style="64" customWidth="1"/>
    <col min="11275" max="11279" width="10.7109375" style="64" customWidth="1"/>
    <col min="11280" max="11520" width="9.140625" style="64"/>
    <col min="11521" max="11521" width="0" style="64" hidden="1" customWidth="1"/>
    <col min="11522" max="11522" width="7.140625" style="64" customWidth="1"/>
    <col min="11523" max="11523" width="9.140625" style="64"/>
    <col min="11524" max="11524" width="19.7109375" style="64" customWidth="1"/>
    <col min="11525" max="11525" width="6.85546875" style="64" customWidth="1"/>
    <col min="11526" max="11526" width="13.140625" style="64" customWidth="1"/>
    <col min="11527" max="11527" width="12.42578125" style="64" customWidth="1"/>
    <col min="11528" max="11528" width="13.5703125" style="64" customWidth="1"/>
    <col min="11529" max="11529" width="11.42578125" style="64" customWidth="1"/>
    <col min="11530" max="11530" width="7" style="64" customWidth="1"/>
    <col min="11531" max="11535" width="10.7109375" style="64" customWidth="1"/>
    <col min="11536" max="11776" width="9.140625" style="64"/>
    <col min="11777" max="11777" width="0" style="64" hidden="1" customWidth="1"/>
    <col min="11778" max="11778" width="7.140625" style="64" customWidth="1"/>
    <col min="11779" max="11779" width="9.140625" style="64"/>
    <col min="11780" max="11780" width="19.7109375" style="64" customWidth="1"/>
    <col min="11781" max="11781" width="6.85546875" style="64" customWidth="1"/>
    <col min="11782" max="11782" width="13.140625" style="64" customWidth="1"/>
    <col min="11783" max="11783" width="12.42578125" style="64" customWidth="1"/>
    <col min="11784" max="11784" width="13.5703125" style="64" customWidth="1"/>
    <col min="11785" max="11785" width="11.42578125" style="64" customWidth="1"/>
    <col min="11786" max="11786" width="7" style="64" customWidth="1"/>
    <col min="11787" max="11791" width="10.7109375" style="64" customWidth="1"/>
    <col min="11792" max="12032" width="9.140625" style="64"/>
    <col min="12033" max="12033" width="0" style="64" hidden="1" customWidth="1"/>
    <col min="12034" max="12034" width="7.140625" style="64" customWidth="1"/>
    <col min="12035" max="12035" width="9.140625" style="64"/>
    <col min="12036" max="12036" width="19.7109375" style="64" customWidth="1"/>
    <col min="12037" max="12037" width="6.85546875" style="64" customWidth="1"/>
    <col min="12038" max="12038" width="13.140625" style="64" customWidth="1"/>
    <col min="12039" max="12039" width="12.42578125" style="64" customWidth="1"/>
    <col min="12040" max="12040" width="13.5703125" style="64" customWidth="1"/>
    <col min="12041" max="12041" width="11.42578125" style="64" customWidth="1"/>
    <col min="12042" max="12042" width="7" style="64" customWidth="1"/>
    <col min="12043" max="12047" width="10.7109375" style="64" customWidth="1"/>
    <col min="12048" max="12288" width="9.140625" style="64"/>
    <col min="12289" max="12289" width="0" style="64" hidden="1" customWidth="1"/>
    <col min="12290" max="12290" width="7.140625" style="64" customWidth="1"/>
    <col min="12291" max="12291" width="9.140625" style="64"/>
    <col min="12292" max="12292" width="19.7109375" style="64" customWidth="1"/>
    <col min="12293" max="12293" width="6.85546875" style="64" customWidth="1"/>
    <col min="12294" max="12294" width="13.140625" style="64" customWidth="1"/>
    <col min="12295" max="12295" width="12.42578125" style="64" customWidth="1"/>
    <col min="12296" max="12296" width="13.5703125" style="64" customWidth="1"/>
    <col min="12297" max="12297" width="11.42578125" style="64" customWidth="1"/>
    <col min="12298" max="12298" width="7" style="64" customWidth="1"/>
    <col min="12299" max="12303" width="10.7109375" style="64" customWidth="1"/>
    <col min="12304" max="12544" width="9.140625" style="64"/>
    <col min="12545" max="12545" width="0" style="64" hidden="1" customWidth="1"/>
    <col min="12546" max="12546" width="7.140625" style="64" customWidth="1"/>
    <col min="12547" max="12547" width="9.140625" style="64"/>
    <col min="12548" max="12548" width="19.7109375" style="64" customWidth="1"/>
    <col min="12549" max="12549" width="6.85546875" style="64" customWidth="1"/>
    <col min="12550" max="12550" width="13.140625" style="64" customWidth="1"/>
    <col min="12551" max="12551" width="12.42578125" style="64" customWidth="1"/>
    <col min="12552" max="12552" width="13.5703125" style="64" customWidth="1"/>
    <col min="12553" max="12553" width="11.42578125" style="64" customWidth="1"/>
    <col min="12554" max="12554" width="7" style="64" customWidth="1"/>
    <col min="12555" max="12559" width="10.7109375" style="64" customWidth="1"/>
    <col min="12560" max="12800" width="9.140625" style="64"/>
    <col min="12801" max="12801" width="0" style="64" hidden="1" customWidth="1"/>
    <col min="12802" max="12802" width="7.140625" style="64" customWidth="1"/>
    <col min="12803" max="12803" width="9.140625" style="64"/>
    <col min="12804" max="12804" width="19.7109375" style="64" customWidth="1"/>
    <col min="12805" max="12805" width="6.85546875" style="64" customWidth="1"/>
    <col min="12806" max="12806" width="13.140625" style="64" customWidth="1"/>
    <col min="12807" max="12807" width="12.42578125" style="64" customWidth="1"/>
    <col min="12808" max="12808" width="13.5703125" style="64" customWidth="1"/>
    <col min="12809" max="12809" width="11.42578125" style="64" customWidth="1"/>
    <col min="12810" max="12810" width="7" style="64" customWidth="1"/>
    <col min="12811" max="12815" width="10.7109375" style="64" customWidth="1"/>
    <col min="12816" max="13056" width="9.140625" style="64"/>
    <col min="13057" max="13057" width="0" style="64" hidden="1" customWidth="1"/>
    <col min="13058" max="13058" width="7.140625" style="64" customWidth="1"/>
    <col min="13059" max="13059" width="9.140625" style="64"/>
    <col min="13060" max="13060" width="19.7109375" style="64" customWidth="1"/>
    <col min="13061" max="13061" width="6.85546875" style="64" customWidth="1"/>
    <col min="13062" max="13062" width="13.140625" style="64" customWidth="1"/>
    <col min="13063" max="13063" width="12.42578125" style="64" customWidth="1"/>
    <col min="13064" max="13064" width="13.5703125" style="64" customWidth="1"/>
    <col min="13065" max="13065" width="11.42578125" style="64" customWidth="1"/>
    <col min="13066" max="13066" width="7" style="64" customWidth="1"/>
    <col min="13067" max="13071" width="10.7109375" style="64" customWidth="1"/>
    <col min="13072" max="13312" width="9.140625" style="64"/>
    <col min="13313" max="13313" width="0" style="64" hidden="1" customWidth="1"/>
    <col min="13314" max="13314" width="7.140625" style="64" customWidth="1"/>
    <col min="13315" max="13315" width="9.140625" style="64"/>
    <col min="13316" max="13316" width="19.7109375" style="64" customWidth="1"/>
    <col min="13317" max="13317" width="6.85546875" style="64" customWidth="1"/>
    <col min="13318" max="13318" width="13.140625" style="64" customWidth="1"/>
    <col min="13319" max="13319" width="12.42578125" style="64" customWidth="1"/>
    <col min="13320" max="13320" width="13.5703125" style="64" customWidth="1"/>
    <col min="13321" max="13321" width="11.42578125" style="64" customWidth="1"/>
    <col min="13322" max="13322" width="7" style="64" customWidth="1"/>
    <col min="13323" max="13327" width="10.7109375" style="64" customWidth="1"/>
    <col min="13328" max="13568" width="9.140625" style="64"/>
    <col min="13569" max="13569" width="0" style="64" hidden="1" customWidth="1"/>
    <col min="13570" max="13570" width="7.140625" style="64" customWidth="1"/>
    <col min="13571" max="13571" width="9.140625" style="64"/>
    <col min="13572" max="13572" width="19.7109375" style="64" customWidth="1"/>
    <col min="13573" max="13573" width="6.85546875" style="64" customWidth="1"/>
    <col min="13574" max="13574" width="13.140625" style="64" customWidth="1"/>
    <col min="13575" max="13575" width="12.42578125" style="64" customWidth="1"/>
    <col min="13576" max="13576" width="13.5703125" style="64" customWidth="1"/>
    <col min="13577" max="13577" width="11.42578125" style="64" customWidth="1"/>
    <col min="13578" max="13578" width="7" style="64" customWidth="1"/>
    <col min="13579" max="13583" width="10.7109375" style="64" customWidth="1"/>
    <col min="13584" max="13824" width="9.140625" style="64"/>
    <col min="13825" max="13825" width="0" style="64" hidden="1" customWidth="1"/>
    <col min="13826" max="13826" width="7.140625" style="64" customWidth="1"/>
    <col min="13827" max="13827" width="9.140625" style="64"/>
    <col min="13828" max="13828" width="19.7109375" style="64" customWidth="1"/>
    <col min="13829" max="13829" width="6.85546875" style="64" customWidth="1"/>
    <col min="13830" max="13830" width="13.140625" style="64" customWidth="1"/>
    <col min="13831" max="13831" width="12.42578125" style="64" customWidth="1"/>
    <col min="13832" max="13832" width="13.5703125" style="64" customWidth="1"/>
    <col min="13833" max="13833" width="11.42578125" style="64" customWidth="1"/>
    <col min="13834" max="13834" width="7" style="64" customWidth="1"/>
    <col min="13835" max="13839" width="10.7109375" style="64" customWidth="1"/>
    <col min="13840" max="14080" width="9.140625" style="64"/>
    <col min="14081" max="14081" width="0" style="64" hidden="1" customWidth="1"/>
    <col min="14082" max="14082" width="7.140625" style="64" customWidth="1"/>
    <col min="14083" max="14083" width="9.140625" style="64"/>
    <col min="14084" max="14084" width="19.7109375" style="64" customWidth="1"/>
    <col min="14085" max="14085" width="6.85546875" style="64" customWidth="1"/>
    <col min="14086" max="14086" width="13.140625" style="64" customWidth="1"/>
    <col min="14087" max="14087" width="12.42578125" style="64" customWidth="1"/>
    <col min="14088" max="14088" width="13.5703125" style="64" customWidth="1"/>
    <col min="14089" max="14089" width="11.42578125" style="64" customWidth="1"/>
    <col min="14090" max="14090" width="7" style="64" customWidth="1"/>
    <col min="14091" max="14095" width="10.7109375" style="64" customWidth="1"/>
    <col min="14096" max="14336" width="9.140625" style="64"/>
    <col min="14337" max="14337" width="0" style="64" hidden="1" customWidth="1"/>
    <col min="14338" max="14338" width="7.140625" style="64" customWidth="1"/>
    <col min="14339" max="14339" width="9.140625" style="64"/>
    <col min="14340" max="14340" width="19.7109375" style="64" customWidth="1"/>
    <col min="14341" max="14341" width="6.85546875" style="64" customWidth="1"/>
    <col min="14342" max="14342" width="13.140625" style="64" customWidth="1"/>
    <col min="14343" max="14343" width="12.42578125" style="64" customWidth="1"/>
    <col min="14344" max="14344" width="13.5703125" style="64" customWidth="1"/>
    <col min="14345" max="14345" width="11.42578125" style="64" customWidth="1"/>
    <col min="14346" max="14346" width="7" style="64" customWidth="1"/>
    <col min="14347" max="14351" width="10.7109375" style="64" customWidth="1"/>
    <col min="14352" max="14592" width="9.140625" style="64"/>
    <col min="14593" max="14593" width="0" style="64" hidden="1" customWidth="1"/>
    <col min="14594" max="14594" width="7.140625" style="64" customWidth="1"/>
    <col min="14595" max="14595" width="9.140625" style="64"/>
    <col min="14596" max="14596" width="19.7109375" style="64" customWidth="1"/>
    <col min="14597" max="14597" width="6.85546875" style="64" customWidth="1"/>
    <col min="14598" max="14598" width="13.140625" style="64" customWidth="1"/>
    <col min="14599" max="14599" width="12.42578125" style="64" customWidth="1"/>
    <col min="14600" max="14600" width="13.5703125" style="64" customWidth="1"/>
    <col min="14601" max="14601" width="11.42578125" style="64" customWidth="1"/>
    <col min="14602" max="14602" width="7" style="64" customWidth="1"/>
    <col min="14603" max="14607" width="10.7109375" style="64" customWidth="1"/>
    <col min="14608" max="14848" width="9.140625" style="64"/>
    <col min="14849" max="14849" width="0" style="64" hidden="1" customWidth="1"/>
    <col min="14850" max="14850" width="7.140625" style="64" customWidth="1"/>
    <col min="14851" max="14851" width="9.140625" style="64"/>
    <col min="14852" max="14852" width="19.7109375" style="64" customWidth="1"/>
    <col min="14853" max="14853" width="6.85546875" style="64" customWidth="1"/>
    <col min="14854" max="14854" width="13.140625" style="64" customWidth="1"/>
    <col min="14855" max="14855" width="12.42578125" style="64" customWidth="1"/>
    <col min="14856" max="14856" width="13.5703125" style="64" customWidth="1"/>
    <col min="14857" max="14857" width="11.42578125" style="64" customWidth="1"/>
    <col min="14858" max="14858" width="7" style="64" customWidth="1"/>
    <col min="14859" max="14863" width="10.7109375" style="64" customWidth="1"/>
    <col min="14864" max="15104" width="9.140625" style="64"/>
    <col min="15105" max="15105" width="0" style="64" hidden="1" customWidth="1"/>
    <col min="15106" max="15106" width="7.140625" style="64" customWidth="1"/>
    <col min="15107" max="15107" width="9.140625" style="64"/>
    <col min="15108" max="15108" width="19.7109375" style="64" customWidth="1"/>
    <col min="15109" max="15109" width="6.85546875" style="64" customWidth="1"/>
    <col min="15110" max="15110" width="13.140625" style="64" customWidth="1"/>
    <col min="15111" max="15111" width="12.42578125" style="64" customWidth="1"/>
    <col min="15112" max="15112" width="13.5703125" style="64" customWidth="1"/>
    <col min="15113" max="15113" width="11.42578125" style="64" customWidth="1"/>
    <col min="15114" max="15114" width="7" style="64" customWidth="1"/>
    <col min="15115" max="15119" width="10.7109375" style="64" customWidth="1"/>
    <col min="15120" max="15360" width="9.140625" style="64"/>
    <col min="15361" max="15361" width="0" style="64" hidden="1" customWidth="1"/>
    <col min="15362" max="15362" width="7.140625" style="64" customWidth="1"/>
    <col min="15363" max="15363" width="9.140625" style="64"/>
    <col min="15364" max="15364" width="19.7109375" style="64" customWidth="1"/>
    <col min="15365" max="15365" width="6.85546875" style="64" customWidth="1"/>
    <col min="15366" max="15366" width="13.140625" style="64" customWidth="1"/>
    <col min="15367" max="15367" width="12.42578125" style="64" customWidth="1"/>
    <col min="15368" max="15368" width="13.5703125" style="64" customWidth="1"/>
    <col min="15369" max="15369" width="11.42578125" style="64" customWidth="1"/>
    <col min="15370" max="15370" width="7" style="64" customWidth="1"/>
    <col min="15371" max="15375" width="10.7109375" style="64" customWidth="1"/>
    <col min="15376" max="15616" width="9.140625" style="64"/>
    <col min="15617" max="15617" width="0" style="64" hidden="1" customWidth="1"/>
    <col min="15618" max="15618" width="7.140625" style="64" customWidth="1"/>
    <col min="15619" max="15619" width="9.140625" style="64"/>
    <col min="15620" max="15620" width="19.7109375" style="64" customWidth="1"/>
    <col min="15621" max="15621" width="6.85546875" style="64" customWidth="1"/>
    <col min="15622" max="15622" width="13.140625" style="64" customWidth="1"/>
    <col min="15623" max="15623" width="12.42578125" style="64" customWidth="1"/>
    <col min="15624" max="15624" width="13.5703125" style="64" customWidth="1"/>
    <col min="15625" max="15625" width="11.42578125" style="64" customWidth="1"/>
    <col min="15626" max="15626" width="7" style="64" customWidth="1"/>
    <col min="15627" max="15631" width="10.7109375" style="64" customWidth="1"/>
    <col min="15632" max="15872" width="9.140625" style="64"/>
    <col min="15873" max="15873" width="0" style="64" hidden="1" customWidth="1"/>
    <col min="15874" max="15874" width="7.140625" style="64" customWidth="1"/>
    <col min="15875" max="15875" width="9.140625" style="64"/>
    <col min="15876" max="15876" width="19.7109375" style="64" customWidth="1"/>
    <col min="15877" max="15877" width="6.85546875" style="64" customWidth="1"/>
    <col min="15878" max="15878" width="13.140625" style="64" customWidth="1"/>
    <col min="15879" max="15879" width="12.42578125" style="64" customWidth="1"/>
    <col min="15880" max="15880" width="13.5703125" style="64" customWidth="1"/>
    <col min="15881" max="15881" width="11.42578125" style="64" customWidth="1"/>
    <col min="15882" max="15882" width="7" style="64" customWidth="1"/>
    <col min="15883" max="15887" width="10.7109375" style="64" customWidth="1"/>
    <col min="15888" max="16128" width="9.140625" style="64"/>
    <col min="16129" max="16129" width="0" style="64" hidden="1" customWidth="1"/>
    <col min="16130" max="16130" width="7.140625" style="64" customWidth="1"/>
    <col min="16131" max="16131" width="9.140625" style="64"/>
    <col min="16132" max="16132" width="19.7109375" style="64" customWidth="1"/>
    <col min="16133" max="16133" width="6.85546875" style="64" customWidth="1"/>
    <col min="16134" max="16134" width="13.140625" style="64" customWidth="1"/>
    <col min="16135" max="16135" width="12.42578125" style="64" customWidth="1"/>
    <col min="16136" max="16136" width="13.5703125" style="64" customWidth="1"/>
    <col min="16137" max="16137" width="11.42578125" style="64" customWidth="1"/>
    <col min="16138" max="16138" width="7" style="64" customWidth="1"/>
    <col min="16139" max="16143" width="10.7109375" style="64" customWidth="1"/>
    <col min="16144" max="16384" width="9.140625" style="64"/>
  </cols>
  <sheetData>
    <row r="1" spans="2:15" ht="12" customHeight="1"/>
    <row r="2" spans="2:15" ht="17.25" customHeight="1">
      <c r="B2" s="66"/>
      <c r="C2" s="76" t="s">
        <v>157</v>
      </c>
      <c r="E2" s="68"/>
      <c r="F2" s="67"/>
      <c r="G2" s="69"/>
      <c r="H2" s="70" t="s">
        <v>130</v>
      </c>
      <c r="I2" s="71"/>
      <c r="K2" s="66"/>
    </row>
    <row r="3" spans="2:15" ht="6" customHeight="1">
      <c r="C3" s="72"/>
      <c r="D3" s="73" t="s">
        <v>131</v>
      </c>
    </row>
    <row r="4" spans="2:15" ht="4.5" customHeight="1"/>
    <row r="5" spans="2:15" ht="13.5" customHeight="1">
      <c r="C5" s="74" t="s">
        <v>1</v>
      </c>
      <c r="D5" s="75" t="s">
        <v>132</v>
      </c>
      <c r="E5" s="76" t="s">
        <v>133</v>
      </c>
      <c r="F5" s="77"/>
      <c r="G5" s="78"/>
      <c r="H5" s="77"/>
      <c r="I5" s="78"/>
      <c r="O5" s="71"/>
    </row>
    <row r="7" spans="2:15">
      <c r="C7" s="79" t="s">
        <v>134</v>
      </c>
      <c r="D7" s="80" t="s">
        <v>135</v>
      </c>
      <c r="H7" s="81" t="s">
        <v>136</v>
      </c>
      <c r="J7" s="80"/>
      <c r="K7" s="80"/>
    </row>
    <row r="8" spans="2:15">
      <c r="D8" s="80"/>
      <c r="H8" s="81" t="s">
        <v>137</v>
      </c>
      <c r="J8" s="80"/>
      <c r="K8" s="80"/>
    </row>
    <row r="9" spans="2:15">
      <c r="C9" s="81"/>
      <c r="D9" s="80"/>
      <c r="H9" s="81"/>
      <c r="J9" s="80"/>
    </row>
    <row r="10" spans="2:15">
      <c r="H10" s="81"/>
      <c r="J10" s="80"/>
    </row>
    <row r="11" spans="2:15">
      <c r="C11" s="79" t="s">
        <v>138</v>
      </c>
      <c r="D11" s="80"/>
      <c r="H11" s="81" t="s">
        <v>136</v>
      </c>
      <c r="J11" s="80"/>
      <c r="K11" s="80"/>
    </row>
    <row r="12" spans="2:15">
      <c r="D12" s="80"/>
      <c r="H12" s="81" t="s">
        <v>137</v>
      </c>
      <c r="J12" s="80"/>
      <c r="K12" s="80"/>
    </row>
    <row r="13" spans="2:15" ht="12" customHeight="1">
      <c r="C13" s="81"/>
      <c r="D13" s="80"/>
      <c r="J13" s="81"/>
    </row>
    <row r="14" spans="2:15" ht="24.75" customHeight="1">
      <c r="C14" s="82" t="s">
        <v>139</v>
      </c>
      <c r="H14" s="82" t="s">
        <v>140</v>
      </c>
      <c r="J14" s="81"/>
    </row>
    <row r="15" spans="2:15" ht="12.75" customHeight="1">
      <c r="J15" s="81"/>
    </row>
    <row r="16" spans="2:15" ht="28.5" customHeight="1">
      <c r="C16" s="82" t="s">
        <v>141</v>
      </c>
      <c r="H16" s="82" t="s">
        <v>141</v>
      </c>
    </row>
    <row r="17" spans="2:11" ht="25.5" customHeight="1"/>
    <row r="18" spans="2:11" ht="13.5" customHeight="1">
      <c r="B18" s="83"/>
      <c r="C18" s="84"/>
      <c r="D18" s="84"/>
      <c r="E18" s="85"/>
      <c r="F18" s="86"/>
      <c r="G18" s="87"/>
      <c r="H18" s="88"/>
      <c r="I18" s="87"/>
      <c r="J18" s="89" t="s">
        <v>142</v>
      </c>
      <c r="K18" s="90"/>
    </row>
    <row r="19" spans="2:11">
      <c r="B19" s="91" t="s">
        <v>143</v>
      </c>
      <c r="C19" s="92"/>
      <c r="D19" s="93">
        <v>20</v>
      </c>
      <c r="E19" s="94" t="s">
        <v>144</v>
      </c>
      <c r="F19" s="96"/>
      <c r="G19" s="97"/>
      <c r="H19" s="97"/>
      <c r="I19" s="147"/>
      <c r="J19" s="148"/>
      <c r="K19" s="95"/>
    </row>
    <row r="20" spans="2:11" ht="13.5" thickBot="1">
      <c r="B20" s="91" t="s">
        <v>145</v>
      </c>
      <c r="C20" s="92"/>
      <c r="D20" s="93">
        <f>SazbaDPH2</f>
        <v>20</v>
      </c>
      <c r="E20" s="94" t="s">
        <v>144</v>
      </c>
      <c r="F20" s="98"/>
      <c r="G20" s="99"/>
      <c r="H20" s="99"/>
      <c r="I20" s="149">
        <f>ROUND(I19*D19/100,0)</f>
        <v>0</v>
      </c>
      <c r="J20" s="150"/>
      <c r="K20" s="95"/>
    </row>
    <row r="21" spans="2:11" ht="16.5" thickBot="1">
      <c r="B21" s="100" t="s">
        <v>153</v>
      </c>
      <c r="C21" s="101"/>
      <c r="D21" s="101"/>
      <c r="E21" s="102"/>
      <c r="F21" s="103"/>
      <c r="G21" s="104"/>
      <c r="H21" s="104"/>
      <c r="I21" s="151">
        <f>SUM(I19:I20)</f>
        <v>0</v>
      </c>
      <c r="J21" s="152"/>
      <c r="K21" s="105"/>
    </row>
    <row r="24" spans="2:11" ht="1.5" customHeight="1"/>
    <row r="25" spans="2:11"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2:11" ht="9.75" customHeight="1"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2:11" ht="7.5" customHeight="1"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2:11" ht="18">
      <c r="B28" s="76" t="s">
        <v>154</v>
      </c>
      <c r="C28" s="106"/>
      <c r="D28" s="106"/>
      <c r="E28" s="106"/>
      <c r="F28" s="106"/>
      <c r="G28" s="106"/>
      <c r="H28" s="106"/>
      <c r="I28" s="106"/>
      <c r="J28" s="106"/>
      <c r="K28" s="123"/>
    </row>
    <row r="29" spans="2:11">
      <c r="K29" s="123"/>
    </row>
    <row r="30" spans="2:11" ht="25.5">
      <c r="B30" s="124" t="s">
        <v>149</v>
      </c>
      <c r="C30" s="125" t="s">
        <v>150</v>
      </c>
      <c r="D30" s="107"/>
      <c r="E30" s="108"/>
      <c r="F30" s="109" t="s">
        <v>146</v>
      </c>
      <c r="G30" s="110"/>
      <c r="H30" s="109" t="str">
        <f>CONCATENATE("Základ DPH ",SazbaDPH2," %")</f>
        <v>Základ DPH 20 %</v>
      </c>
      <c r="I30" s="110" t="s">
        <v>147</v>
      </c>
      <c r="J30" s="109"/>
    </row>
    <row r="31" spans="2:11">
      <c r="B31" s="126" t="s">
        <v>132</v>
      </c>
      <c r="C31" s="127" t="s">
        <v>151</v>
      </c>
      <c r="D31" s="111"/>
      <c r="E31" s="112"/>
      <c r="F31" s="113"/>
      <c r="G31" s="114"/>
      <c r="H31" s="115"/>
      <c r="I31" s="128"/>
      <c r="J31" s="116"/>
    </row>
    <row r="32" spans="2:11">
      <c r="B32" s="129" t="s">
        <v>132</v>
      </c>
      <c r="C32" s="130" t="s">
        <v>152</v>
      </c>
      <c r="D32" s="131"/>
      <c r="E32" s="132"/>
      <c r="F32" s="133"/>
      <c r="G32" s="128"/>
      <c r="H32" s="134"/>
      <c r="I32" s="128"/>
      <c r="J32" s="116"/>
    </row>
    <row r="33" spans="2:10">
      <c r="B33" s="117" t="s">
        <v>148</v>
      </c>
      <c r="C33" s="118"/>
      <c r="D33" s="119"/>
      <c r="E33" s="120"/>
      <c r="F33" s="121">
        <f>SUM(F31:F32)</f>
        <v>0</v>
      </c>
      <c r="G33" s="135">
        <f>SUM(G31:G32)</f>
        <v>0</v>
      </c>
      <c r="H33" s="121">
        <f>SUM(H31:H32)</f>
        <v>0</v>
      </c>
      <c r="I33" s="135">
        <f>SUM(I31:I32)</f>
        <v>0</v>
      </c>
      <c r="J33" s="122"/>
    </row>
    <row r="34" spans="2:10" ht="9" customHeight="1"/>
    <row r="35" spans="2:10" ht="6" customHeight="1"/>
    <row r="36" spans="2:10" ht="3" customHeight="1"/>
    <row r="37" spans="2:10" ht="6.75" customHeight="1"/>
  </sheetData>
  <mergeCells count="3">
    <mergeCell ref="I19:J19"/>
    <mergeCell ref="I20:J20"/>
    <mergeCell ref="I21:J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realizace</vt:lpstr>
      <vt:lpstr>Pěstební péče</vt:lpstr>
      <vt:lpstr>Rekapitulace - krycí list nabíd</vt:lpstr>
      <vt:lpstr>'Rekapitulace - krycí list nabíd'!SazbaDPH2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Kuchejdová</dc:creator>
  <cp:lastModifiedBy>Ing. Marta Kuchejdová</cp:lastModifiedBy>
  <dcterms:created xsi:type="dcterms:W3CDTF">2012-09-20T10:09:43Z</dcterms:created>
  <dcterms:modified xsi:type="dcterms:W3CDTF">2012-10-23T11:17:02Z</dcterms:modified>
</cp:coreProperties>
</file>